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d8b4725281671114/Desktop/"/>
    </mc:Choice>
  </mc:AlternateContent>
  <xr:revisionPtr revIDLastSave="21" documentId="8_{A6D20A46-F158-4810-983E-EE5CAD7E7BE0}" xr6:coauthVersionLast="47" xr6:coauthVersionMax="47" xr10:uidLastSave="{8A49EA56-47CB-4702-9CEE-EED72380C52F}"/>
  <bookViews>
    <workbookView xWindow="-120" yWindow="-120" windowWidth="29040" windowHeight="15720" xr2:uid="{00000000-000D-0000-FFFF-FFFF00000000}"/>
  </bookViews>
  <sheets>
    <sheet name="Emails - Bham" sheetId="1" r:id="rId1"/>
    <sheet name="Emails - North AL " sheetId="2" r:id="rId2"/>
    <sheet name="Emails - Montgomery" sheetId="3" r:id="rId3"/>
    <sheet name="Email-South AL" sheetId="4" r:id="rId4"/>
    <sheet name="Vendors &amp; Sponsors" sheetId="5" r:id="rId5"/>
    <sheet name="NALCOM Attendee List" sheetId="6" r:id="rId6"/>
    <sheet name="HSV &amp; North Ala Agents" sheetId="7" r:id="rId7"/>
    <sheet name="Montgomery Agents" sheetId="8" r:id="rId8"/>
    <sheet name="Bham Agents" sheetId="9" r:id="rId9"/>
    <sheet name="South AL Agents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4" roundtripDataSignature="AMtx7mjPAmDnO4w4gZ5mTdpAMvAmbmqVWA=="/>
    </ext>
  </extLst>
</workbook>
</file>

<file path=xl/calcChain.xml><?xml version="1.0" encoding="utf-8"?>
<calcChain xmlns="http://schemas.openxmlformats.org/spreadsheetml/2006/main">
  <c r="R404" i="7" l="1"/>
  <c r="S404" i="7" s="1"/>
  <c r="R398" i="7"/>
  <c r="S398" i="7" s="1"/>
  <c r="R397" i="7"/>
  <c r="S397" i="7" s="1"/>
  <c r="R396" i="7"/>
  <c r="S396" i="7" s="1"/>
  <c r="S395" i="7"/>
  <c r="R395" i="7"/>
  <c r="R394" i="7"/>
  <c r="S394" i="7" s="1"/>
  <c r="R393" i="7"/>
  <c r="S393" i="7" s="1"/>
  <c r="L273" i="6"/>
  <c r="K273" i="6"/>
  <c r="J273" i="6"/>
  <c r="I273" i="6"/>
  <c r="H273" i="6"/>
  <c r="G273" i="6"/>
  <c r="F273" i="6"/>
  <c r="E273" i="6"/>
  <c r="D273" i="6"/>
  <c r="C273" i="6"/>
  <c r="B273" i="6"/>
  <c r="A273" i="6"/>
  <c r="Y273" i="6" s="1"/>
  <c r="Z273" i="6" s="1"/>
  <c r="L272" i="6"/>
  <c r="K272" i="6"/>
  <c r="J272" i="6"/>
  <c r="I272" i="6"/>
  <c r="H272" i="6"/>
  <c r="G272" i="6"/>
  <c r="F272" i="6"/>
  <c r="E272" i="6"/>
  <c r="D272" i="6"/>
  <c r="C272" i="6"/>
  <c r="B272" i="6"/>
  <c r="A272" i="6"/>
  <c r="Y272" i="6" s="1"/>
  <c r="Z272" i="6" s="1"/>
  <c r="L271" i="6"/>
  <c r="K271" i="6"/>
  <c r="J271" i="6"/>
  <c r="I271" i="6"/>
  <c r="H271" i="6"/>
  <c r="G271" i="6"/>
  <c r="F271" i="6"/>
  <c r="E271" i="6"/>
  <c r="D271" i="6"/>
  <c r="C271" i="6"/>
  <c r="B271" i="6"/>
  <c r="A271" i="6"/>
  <c r="Y271" i="6" s="1"/>
  <c r="Z271" i="6" s="1"/>
  <c r="L270" i="6"/>
  <c r="K270" i="6"/>
  <c r="J270" i="6"/>
  <c r="I270" i="6"/>
  <c r="H270" i="6"/>
  <c r="G270" i="6"/>
  <c r="F270" i="6"/>
  <c r="E270" i="6"/>
  <c r="D270" i="6"/>
  <c r="C270" i="6"/>
  <c r="B270" i="6"/>
  <c r="A270" i="6"/>
  <c r="Y270" i="6" s="1"/>
  <c r="Z270" i="6" s="1"/>
  <c r="L269" i="6"/>
  <c r="K269" i="6"/>
  <c r="J269" i="6"/>
  <c r="I269" i="6"/>
  <c r="H269" i="6"/>
  <c r="G269" i="6"/>
  <c r="F269" i="6"/>
  <c r="E269" i="6"/>
  <c r="D269" i="6"/>
  <c r="C269" i="6"/>
  <c r="B269" i="6"/>
  <c r="A269" i="6"/>
  <c r="Y269" i="6" s="1"/>
  <c r="Z269" i="6" s="1"/>
  <c r="L268" i="6"/>
  <c r="K268" i="6"/>
  <c r="J268" i="6"/>
  <c r="I268" i="6"/>
  <c r="H268" i="6"/>
  <c r="G268" i="6"/>
  <c r="F268" i="6"/>
  <c r="E268" i="6"/>
  <c r="D268" i="6"/>
  <c r="C268" i="6"/>
  <c r="B268" i="6"/>
  <c r="A268" i="6"/>
  <c r="Y268" i="6" s="1"/>
  <c r="Z268" i="6" s="1"/>
  <c r="L267" i="6"/>
  <c r="K267" i="6"/>
  <c r="J267" i="6"/>
  <c r="I267" i="6"/>
  <c r="H267" i="6"/>
  <c r="G267" i="6"/>
  <c r="F267" i="6"/>
  <c r="E267" i="6"/>
  <c r="D267" i="6"/>
  <c r="C267" i="6"/>
  <c r="B267" i="6"/>
  <c r="A267" i="6"/>
  <c r="Y267" i="6" s="1"/>
  <c r="Z267" i="6" s="1"/>
  <c r="L266" i="6"/>
  <c r="K266" i="6"/>
  <c r="J266" i="6"/>
  <c r="I266" i="6"/>
  <c r="H266" i="6"/>
  <c r="G266" i="6"/>
  <c r="F266" i="6"/>
  <c r="E266" i="6"/>
  <c r="D266" i="6"/>
  <c r="C266" i="6"/>
  <c r="B266" i="6"/>
  <c r="A266" i="6"/>
  <c r="Y266" i="6" s="1"/>
  <c r="Z266" i="6" s="1"/>
  <c r="L265" i="6"/>
  <c r="K265" i="6"/>
  <c r="J265" i="6"/>
  <c r="I265" i="6"/>
  <c r="H265" i="6"/>
  <c r="G265" i="6"/>
  <c r="F265" i="6"/>
  <c r="E265" i="6"/>
  <c r="D265" i="6"/>
  <c r="C265" i="6"/>
  <c r="B265" i="6"/>
  <c r="A265" i="6"/>
  <c r="Y265" i="6" s="1"/>
  <c r="Z265" i="6" s="1"/>
  <c r="L264" i="6"/>
  <c r="K264" i="6"/>
  <c r="J264" i="6"/>
  <c r="I264" i="6"/>
  <c r="H264" i="6"/>
  <c r="G264" i="6"/>
  <c r="F264" i="6"/>
  <c r="E264" i="6"/>
  <c r="D264" i="6"/>
  <c r="C264" i="6"/>
  <c r="B264" i="6"/>
  <c r="A264" i="6"/>
  <c r="Y264" i="6" s="1"/>
  <c r="Z264" i="6" s="1"/>
  <c r="L263" i="6"/>
  <c r="K263" i="6"/>
  <c r="J263" i="6"/>
  <c r="I263" i="6"/>
  <c r="H263" i="6"/>
  <c r="G263" i="6"/>
  <c r="F263" i="6"/>
  <c r="E263" i="6"/>
  <c r="D263" i="6"/>
  <c r="C263" i="6"/>
  <c r="B263" i="6"/>
  <c r="A263" i="6"/>
  <c r="Y263" i="6" s="1"/>
  <c r="Z263" i="6" s="1"/>
  <c r="L262" i="6"/>
  <c r="K262" i="6"/>
  <c r="J262" i="6"/>
  <c r="I262" i="6"/>
  <c r="H262" i="6"/>
  <c r="G262" i="6"/>
  <c r="F262" i="6"/>
  <c r="E262" i="6"/>
  <c r="D262" i="6"/>
  <c r="C262" i="6"/>
  <c r="B262" i="6"/>
  <c r="A262" i="6"/>
  <c r="Y262" i="6" s="1"/>
  <c r="Z262" i="6" s="1"/>
  <c r="Z261" i="6"/>
  <c r="L261" i="6"/>
  <c r="K261" i="6"/>
  <c r="J261" i="6"/>
  <c r="I261" i="6"/>
  <c r="H261" i="6"/>
  <c r="G261" i="6"/>
  <c r="F261" i="6"/>
  <c r="E261" i="6"/>
  <c r="D261" i="6"/>
  <c r="C261" i="6"/>
  <c r="B261" i="6"/>
  <c r="A261" i="6"/>
  <c r="L260" i="6"/>
  <c r="K260" i="6"/>
  <c r="J260" i="6"/>
  <c r="I260" i="6"/>
  <c r="H260" i="6"/>
  <c r="G260" i="6"/>
  <c r="F260" i="6"/>
  <c r="E260" i="6"/>
  <c r="D260" i="6"/>
  <c r="C260" i="6"/>
  <c r="B260" i="6"/>
  <c r="A260" i="6"/>
  <c r="Y260" i="6" s="1"/>
  <c r="Z260" i="6" s="1"/>
  <c r="L259" i="6"/>
  <c r="K259" i="6"/>
  <c r="J259" i="6"/>
  <c r="I259" i="6"/>
  <c r="H259" i="6"/>
  <c r="G259" i="6"/>
  <c r="F259" i="6"/>
  <c r="E259" i="6"/>
  <c r="D259" i="6"/>
  <c r="C259" i="6"/>
  <c r="B259" i="6"/>
  <c r="A259" i="6"/>
  <c r="Y259" i="6" s="1"/>
  <c r="Z259" i="6" s="1"/>
  <c r="L258" i="6"/>
  <c r="K258" i="6"/>
  <c r="J258" i="6"/>
  <c r="I258" i="6"/>
  <c r="H258" i="6"/>
  <c r="G258" i="6"/>
  <c r="F258" i="6"/>
  <c r="E258" i="6"/>
  <c r="D258" i="6"/>
  <c r="C258" i="6"/>
  <c r="B258" i="6"/>
  <c r="A258" i="6"/>
  <c r="Y258" i="6" s="1"/>
  <c r="Z258" i="6" s="1"/>
  <c r="L257" i="6"/>
  <c r="K257" i="6"/>
  <c r="J257" i="6"/>
  <c r="I257" i="6"/>
  <c r="H257" i="6"/>
  <c r="G257" i="6"/>
  <c r="F257" i="6"/>
  <c r="E257" i="6"/>
  <c r="D257" i="6"/>
  <c r="C257" i="6"/>
  <c r="B257" i="6"/>
  <c r="A257" i="6"/>
  <c r="Y257" i="6" s="1"/>
  <c r="Z257" i="6" s="1"/>
  <c r="L256" i="6"/>
  <c r="K256" i="6"/>
  <c r="J256" i="6"/>
  <c r="I256" i="6"/>
  <c r="H256" i="6"/>
  <c r="G256" i="6"/>
  <c r="F256" i="6"/>
  <c r="E256" i="6"/>
  <c r="D256" i="6"/>
  <c r="C256" i="6"/>
  <c r="B256" i="6"/>
  <c r="A256" i="6"/>
  <c r="Y256" i="6" s="1"/>
  <c r="Z256" i="6" s="1"/>
  <c r="L255" i="6"/>
  <c r="K255" i="6"/>
  <c r="J255" i="6"/>
  <c r="I255" i="6"/>
  <c r="H255" i="6"/>
  <c r="G255" i="6"/>
  <c r="F255" i="6"/>
  <c r="E255" i="6"/>
  <c r="D255" i="6"/>
  <c r="C255" i="6"/>
  <c r="B255" i="6"/>
  <c r="A255" i="6"/>
  <c r="Y255" i="6" s="1"/>
  <c r="Z255" i="6" s="1"/>
  <c r="L254" i="6"/>
  <c r="K254" i="6"/>
  <c r="J254" i="6"/>
  <c r="I254" i="6"/>
  <c r="H254" i="6"/>
  <c r="G254" i="6"/>
  <c r="F254" i="6"/>
  <c r="E254" i="6"/>
  <c r="D254" i="6"/>
  <c r="C254" i="6"/>
  <c r="B254" i="6"/>
  <c r="A254" i="6"/>
  <c r="Y254" i="6" s="1"/>
  <c r="Z254" i="6" s="1"/>
  <c r="L253" i="6"/>
  <c r="K253" i="6"/>
  <c r="J253" i="6"/>
  <c r="I253" i="6"/>
  <c r="H253" i="6"/>
  <c r="G253" i="6"/>
  <c r="F253" i="6"/>
  <c r="E253" i="6"/>
  <c r="D253" i="6"/>
  <c r="C253" i="6"/>
  <c r="B253" i="6"/>
  <c r="A253" i="6"/>
  <c r="Y253" i="6" s="1"/>
  <c r="Z253" i="6" s="1"/>
  <c r="L252" i="6"/>
  <c r="K252" i="6"/>
  <c r="J252" i="6"/>
  <c r="I252" i="6"/>
  <c r="H252" i="6"/>
  <c r="G252" i="6"/>
  <c r="F252" i="6"/>
  <c r="E252" i="6"/>
  <c r="D252" i="6"/>
  <c r="C252" i="6"/>
  <c r="B252" i="6"/>
  <c r="A252" i="6"/>
  <c r="Y252" i="6" s="1"/>
  <c r="Z252" i="6" s="1"/>
  <c r="L251" i="6"/>
  <c r="K251" i="6"/>
  <c r="J251" i="6"/>
  <c r="I251" i="6"/>
  <c r="H251" i="6"/>
  <c r="G251" i="6"/>
  <c r="F251" i="6"/>
  <c r="E251" i="6"/>
  <c r="D251" i="6"/>
  <c r="C251" i="6"/>
  <c r="B251" i="6"/>
  <c r="A251" i="6"/>
  <c r="Y251" i="6" s="1"/>
  <c r="Z251" i="6" s="1"/>
  <c r="L250" i="6"/>
  <c r="K250" i="6"/>
  <c r="J250" i="6"/>
  <c r="I250" i="6"/>
  <c r="H250" i="6"/>
  <c r="G250" i="6"/>
  <c r="F250" i="6"/>
  <c r="E250" i="6"/>
  <c r="D250" i="6"/>
  <c r="C250" i="6"/>
  <c r="B250" i="6"/>
  <c r="A250" i="6"/>
  <c r="Y250" i="6" s="1"/>
  <c r="Z250" i="6" s="1"/>
  <c r="L249" i="6"/>
  <c r="K249" i="6"/>
  <c r="J249" i="6"/>
  <c r="I249" i="6"/>
  <c r="H249" i="6"/>
  <c r="G249" i="6"/>
  <c r="F249" i="6"/>
  <c r="E249" i="6"/>
  <c r="D249" i="6"/>
  <c r="C249" i="6"/>
  <c r="B249" i="6"/>
  <c r="A249" i="6"/>
  <c r="Y249" i="6" s="1"/>
  <c r="Z249" i="6" s="1"/>
  <c r="L248" i="6"/>
  <c r="K248" i="6"/>
  <c r="J248" i="6"/>
  <c r="I248" i="6"/>
  <c r="H248" i="6"/>
  <c r="G248" i="6"/>
  <c r="F248" i="6"/>
  <c r="E248" i="6"/>
  <c r="D248" i="6"/>
  <c r="C248" i="6"/>
  <c r="B248" i="6"/>
  <c r="A248" i="6"/>
  <c r="Y248" i="6" s="1"/>
  <c r="Z248" i="6" s="1"/>
  <c r="L247" i="6"/>
  <c r="K247" i="6"/>
  <c r="J247" i="6"/>
  <c r="I247" i="6"/>
  <c r="H247" i="6"/>
  <c r="G247" i="6"/>
  <c r="F247" i="6"/>
  <c r="E247" i="6"/>
  <c r="D247" i="6"/>
  <c r="C247" i="6"/>
  <c r="B247" i="6"/>
  <c r="A247" i="6"/>
  <c r="Y247" i="6" s="1"/>
  <c r="Z247" i="6" s="1"/>
  <c r="L246" i="6"/>
  <c r="K246" i="6"/>
  <c r="J246" i="6"/>
  <c r="I246" i="6"/>
  <c r="H246" i="6"/>
  <c r="G246" i="6"/>
  <c r="F246" i="6"/>
  <c r="E246" i="6"/>
  <c r="D246" i="6"/>
  <c r="C246" i="6"/>
  <c r="B246" i="6"/>
  <c r="A246" i="6"/>
  <c r="Y246" i="6" s="1"/>
  <c r="Z246" i="6" s="1"/>
  <c r="L245" i="6"/>
  <c r="K245" i="6"/>
  <c r="J245" i="6"/>
  <c r="I245" i="6"/>
  <c r="H245" i="6"/>
  <c r="G245" i="6"/>
  <c r="F245" i="6"/>
  <c r="E245" i="6"/>
  <c r="D245" i="6"/>
  <c r="C245" i="6"/>
  <c r="B245" i="6"/>
  <c r="A245" i="6"/>
  <c r="Y245" i="6" s="1"/>
  <c r="Z245" i="6" s="1"/>
  <c r="L244" i="6"/>
  <c r="K244" i="6"/>
  <c r="J244" i="6"/>
  <c r="I244" i="6"/>
  <c r="H244" i="6"/>
  <c r="G244" i="6"/>
  <c r="F244" i="6"/>
  <c r="E244" i="6"/>
  <c r="D244" i="6"/>
  <c r="C244" i="6"/>
  <c r="B244" i="6"/>
  <c r="A244" i="6"/>
  <c r="Y244" i="6" s="1"/>
  <c r="Z244" i="6" s="1"/>
  <c r="L243" i="6"/>
  <c r="K243" i="6"/>
  <c r="J243" i="6"/>
  <c r="I243" i="6"/>
  <c r="H243" i="6"/>
  <c r="G243" i="6"/>
  <c r="F243" i="6"/>
  <c r="E243" i="6"/>
  <c r="D243" i="6"/>
  <c r="C243" i="6"/>
  <c r="B243" i="6"/>
  <c r="A243" i="6"/>
  <c r="Y243" i="6" s="1"/>
  <c r="Z243" i="6" s="1"/>
  <c r="L242" i="6"/>
  <c r="K242" i="6"/>
  <c r="J242" i="6"/>
  <c r="I242" i="6"/>
  <c r="H242" i="6"/>
  <c r="G242" i="6"/>
  <c r="F242" i="6"/>
  <c r="E242" i="6"/>
  <c r="D242" i="6"/>
  <c r="C242" i="6"/>
  <c r="B242" i="6"/>
  <c r="A242" i="6"/>
  <c r="Y242" i="6" s="1"/>
  <c r="Z242" i="6" s="1"/>
  <c r="L241" i="6"/>
  <c r="K241" i="6"/>
  <c r="J241" i="6"/>
  <c r="I241" i="6"/>
  <c r="H241" i="6"/>
  <c r="G241" i="6"/>
  <c r="F241" i="6"/>
  <c r="E241" i="6"/>
  <c r="D241" i="6"/>
  <c r="C241" i="6"/>
  <c r="B241" i="6"/>
  <c r="A241" i="6"/>
  <c r="Y241" i="6" s="1"/>
  <c r="Z241" i="6" s="1"/>
  <c r="L240" i="6"/>
  <c r="K240" i="6"/>
  <c r="J240" i="6"/>
  <c r="I240" i="6"/>
  <c r="H240" i="6"/>
  <c r="G240" i="6"/>
  <c r="F240" i="6"/>
  <c r="E240" i="6"/>
  <c r="D240" i="6"/>
  <c r="C240" i="6"/>
  <c r="B240" i="6"/>
  <c r="A240" i="6"/>
  <c r="Y240" i="6" s="1"/>
  <c r="Z240" i="6" s="1"/>
  <c r="L239" i="6"/>
  <c r="K239" i="6"/>
  <c r="J239" i="6"/>
  <c r="I239" i="6"/>
  <c r="H239" i="6"/>
  <c r="G239" i="6"/>
  <c r="F239" i="6"/>
  <c r="E239" i="6"/>
  <c r="D239" i="6"/>
  <c r="C239" i="6"/>
  <c r="B239" i="6"/>
  <c r="A239" i="6"/>
  <c r="Y239" i="6" s="1"/>
  <c r="Z239" i="6" s="1"/>
  <c r="L238" i="6"/>
  <c r="K238" i="6"/>
  <c r="J238" i="6"/>
  <c r="I238" i="6"/>
  <c r="H238" i="6"/>
  <c r="G238" i="6"/>
  <c r="F238" i="6"/>
  <c r="E238" i="6"/>
  <c r="D238" i="6"/>
  <c r="C238" i="6"/>
  <c r="B238" i="6"/>
  <c r="A238" i="6"/>
  <c r="Y238" i="6" s="1"/>
  <c r="Z238" i="6" s="1"/>
  <c r="L237" i="6"/>
  <c r="K237" i="6"/>
  <c r="J237" i="6"/>
  <c r="I237" i="6"/>
  <c r="H237" i="6"/>
  <c r="G237" i="6"/>
  <c r="F237" i="6"/>
  <c r="E237" i="6"/>
  <c r="D237" i="6"/>
  <c r="C237" i="6"/>
  <c r="B237" i="6"/>
  <c r="A237" i="6"/>
  <c r="Y237" i="6" s="1"/>
  <c r="Z237" i="6" s="1"/>
  <c r="L236" i="6"/>
  <c r="K236" i="6"/>
  <c r="J236" i="6"/>
  <c r="I236" i="6"/>
  <c r="H236" i="6"/>
  <c r="G236" i="6"/>
  <c r="F236" i="6"/>
  <c r="E236" i="6"/>
  <c r="D236" i="6"/>
  <c r="C236" i="6"/>
  <c r="B236" i="6"/>
  <c r="A236" i="6"/>
  <c r="Y236" i="6" s="1"/>
  <c r="Z236" i="6" s="1"/>
  <c r="L235" i="6"/>
  <c r="K235" i="6"/>
  <c r="J235" i="6"/>
  <c r="I235" i="6"/>
  <c r="H235" i="6"/>
  <c r="G235" i="6"/>
  <c r="F235" i="6"/>
  <c r="E235" i="6"/>
  <c r="D235" i="6"/>
  <c r="C235" i="6"/>
  <c r="B235" i="6"/>
  <c r="A235" i="6"/>
  <c r="Y235" i="6" s="1"/>
  <c r="Z235" i="6" s="1"/>
  <c r="L234" i="6"/>
  <c r="K234" i="6"/>
  <c r="J234" i="6"/>
  <c r="I234" i="6"/>
  <c r="H234" i="6"/>
  <c r="G234" i="6"/>
  <c r="F234" i="6"/>
  <c r="E234" i="6"/>
  <c r="D234" i="6"/>
  <c r="C234" i="6"/>
  <c r="B234" i="6"/>
  <c r="A234" i="6"/>
  <c r="Y234" i="6" s="1"/>
  <c r="Z234" i="6" s="1"/>
  <c r="L233" i="6"/>
  <c r="K233" i="6"/>
  <c r="J233" i="6"/>
  <c r="I233" i="6"/>
  <c r="H233" i="6"/>
  <c r="G233" i="6"/>
  <c r="F233" i="6"/>
  <c r="E233" i="6"/>
  <c r="D233" i="6"/>
  <c r="C233" i="6"/>
  <c r="B233" i="6"/>
  <c r="A233" i="6"/>
  <c r="Y233" i="6" s="1"/>
  <c r="Z233" i="6" s="1"/>
  <c r="L232" i="6"/>
  <c r="K232" i="6"/>
  <c r="J232" i="6"/>
  <c r="I232" i="6"/>
  <c r="H232" i="6"/>
  <c r="G232" i="6"/>
  <c r="F232" i="6"/>
  <c r="E232" i="6"/>
  <c r="D232" i="6"/>
  <c r="C232" i="6"/>
  <c r="B232" i="6"/>
  <c r="A232" i="6"/>
  <c r="Y232" i="6" s="1"/>
  <c r="Z232" i="6" s="1"/>
  <c r="L231" i="6"/>
  <c r="K231" i="6"/>
  <c r="J231" i="6"/>
  <c r="I231" i="6"/>
  <c r="H231" i="6"/>
  <c r="G231" i="6"/>
  <c r="F231" i="6"/>
  <c r="E231" i="6"/>
  <c r="D231" i="6"/>
  <c r="C231" i="6"/>
  <c r="B231" i="6"/>
  <c r="A231" i="6"/>
  <c r="Y231" i="6" s="1"/>
  <c r="Z231" i="6" s="1"/>
  <c r="L230" i="6"/>
  <c r="K230" i="6"/>
  <c r="J230" i="6"/>
  <c r="I230" i="6"/>
  <c r="H230" i="6"/>
  <c r="G230" i="6"/>
  <c r="F230" i="6"/>
  <c r="E230" i="6"/>
  <c r="D230" i="6"/>
  <c r="C230" i="6"/>
  <c r="B230" i="6"/>
  <c r="A230" i="6"/>
  <c r="Y230" i="6" s="1"/>
  <c r="Z230" i="6" s="1"/>
  <c r="L229" i="6"/>
  <c r="K229" i="6"/>
  <c r="J229" i="6"/>
  <c r="I229" i="6"/>
  <c r="H229" i="6"/>
  <c r="G229" i="6"/>
  <c r="F229" i="6"/>
  <c r="E229" i="6"/>
  <c r="D229" i="6"/>
  <c r="C229" i="6"/>
  <c r="B229" i="6"/>
  <c r="A229" i="6"/>
  <c r="Y229" i="6" s="1"/>
  <c r="Z229" i="6" s="1"/>
  <c r="L228" i="6"/>
  <c r="K228" i="6"/>
  <c r="J228" i="6"/>
  <c r="I228" i="6"/>
  <c r="H228" i="6"/>
  <c r="G228" i="6"/>
  <c r="F228" i="6"/>
  <c r="E228" i="6"/>
  <c r="D228" i="6"/>
  <c r="C228" i="6"/>
  <c r="B228" i="6"/>
  <c r="A228" i="6"/>
  <c r="Y228" i="6" s="1"/>
  <c r="Z228" i="6" s="1"/>
  <c r="L227" i="6"/>
  <c r="K227" i="6"/>
  <c r="J227" i="6"/>
  <c r="I227" i="6"/>
  <c r="H227" i="6"/>
  <c r="G227" i="6"/>
  <c r="F227" i="6"/>
  <c r="E227" i="6"/>
  <c r="D227" i="6"/>
  <c r="C227" i="6"/>
  <c r="B227" i="6"/>
  <c r="A227" i="6"/>
  <c r="Y227" i="6" s="1"/>
  <c r="Z227" i="6" s="1"/>
  <c r="L226" i="6"/>
  <c r="K226" i="6"/>
  <c r="J226" i="6"/>
  <c r="I226" i="6"/>
  <c r="H226" i="6"/>
  <c r="G226" i="6"/>
  <c r="F226" i="6"/>
  <c r="E226" i="6"/>
  <c r="D226" i="6"/>
  <c r="C226" i="6"/>
  <c r="B226" i="6"/>
  <c r="A226" i="6"/>
  <c r="Y226" i="6" s="1"/>
  <c r="Z226" i="6" s="1"/>
  <c r="L225" i="6"/>
  <c r="K225" i="6"/>
  <c r="J225" i="6"/>
  <c r="I225" i="6"/>
  <c r="H225" i="6"/>
  <c r="G225" i="6"/>
  <c r="F225" i="6"/>
  <c r="E225" i="6"/>
  <c r="D225" i="6"/>
  <c r="C225" i="6"/>
  <c r="B225" i="6"/>
  <c r="A225" i="6"/>
  <c r="Y225" i="6" s="1"/>
  <c r="Z225" i="6" s="1"/>
  <c r="L224" i="6"/>
  <c r="K224" i="6"/>
  <c r="J224" i="6"/>
  <c r="I224" i="6"/>
  <c r="H224" i="6"/>
  <c r="G224" i="6"/>
  <c r="F224" i="6"/>
  <c r="E224" i="6"/>
  <c r="D224" i="6"/>
  <c r="C224" i="6"/>
  <c r="B224" i="6"/>
  <c r="A224" i="6"/>
  <c r="Y224" i="6" s="1"/>
  <c r="Z224" i="6" s="1"/>
  <c r="L223" i="6"/>
  <c r="K223" i="6"/>
  <c r="J223" i="6"/>
  <c r="I223" i="6"/>
  <c r="H223" i="6"/>
  <c r="G223" i="6"/>
  <c r="F223" i="6"/>
  <c r="E223" i="6"/>
  <c r="D223" i="6"/>
  <c r="C223" i="6"/>
  <c r="B223" i="6"/>
  <c r="A223" i="6"/>
  <c r="Y223" i="6" s="1"/>
  <c r="Z223" i="6" s="1"/>
  <c r="L221" i="6"/>
  <c r="K221" i="6"/>
  <c r="J221" i="6"/>
  <c r="I221" i="6"/>
  <c r="H221" i="6"/>
  <c r="G221" i="6"/>
  <c r="F221" i="6"/>
  <c r="E221" i="6"/>
  <c r="D221" i="6"/>
  <c r="C221" i="6"/>
  <c r="B221" i="6"/>
  <c r="A221" i="6"/>
  <c r="Y221" i="6" s="1"/>
  <c r="Z221" i="6" s="1"/>
  <c r="L220" i="6"/>
  <c r="K220" i="6"/>
  <c r="J220" i="6"/>
  <c r="I220" i="6"/>
  <c r="H220" i="6"/>
  <c r="G220" i="6"/>
  <c r="F220" i="6"/>
  <c r="E220" i="6"/>
  <c r="D220" i="6"/>
  <c r="C220" i="6"/>
  <c r="B220" i="6"/>
  <c r="A220" i="6"/>
  <c r="Y220" i="6" s="1"/>
  <c r="Z220" i="6" s="1"/>
  <c r="L219" i="6"/>
  <c r="K219" i="6"/>
  <c r="J219" i="6"/>
  <c r="I219" i="6"/>
  <c r="H219" i="6"/>
  <c r="G219" i="6"/>
  <c r="F219" i="6"/>
  <c r="E219" i="6"/>
  <c r="D219" i="6"/>
  <c r="C219" i="6"/>
  <c r="B219" i="6"/>
  <c r="A219" i="6"/>
  <c r="Y219" i="6" s="1"/>
  <c r="Z219" i="6" s="1"/>
  <c r="L218" i="6"/>
  <c r="K218" i="6"/>
  <c r="J218" i="6"/>
  <c r="I218" i="6"/>
  <c r="H218" i="6"/>
  <c r="G218" i="6"/>
  <c r="F218" i="6"/>
  <c r="E218" i="6"/>
  <c r="D218" i="6"/>
  <c r="C218" i="6"/>
  <c r="B218" i="6"/>
  <c r="A218" i="6"/>
  <c r="Y218" i="6" s="1"/>
  <c r="Z218" i="6" s="1"/>
  <c r="L217" i="6"/>
  <c r="K217" i="6"/>
  <c r="J217" i="6"/>
  <c r="I217" i="6"/>
  <c r="H217" i="6"/>
  <c r="G217" i="6"/>
  <c r="F217" i="6"/>
  <c r="E217" i="6"/>
  <c r="D217" i="6"/>
  <c r="C217" i="6"/>
  <c r="B217" i="6"/>
  <c r="A217" i="6"/>
  <c r="Y217" i="6" s="1"/>
  <c r="Z217" i="6" s="1"/>
  <c r="L216" i="6"/>
  <c r="K216" i="6"/>
  <c r="J216" i="6"/>
  <c r="I216" i="6"/>
  <c r="H216" i="6"/>
  <c r="G216" i="6"/>
  <c r="F216" i="6"/>
  <c r="E216" i="6"/>
  <c r="D216" i="6"/>
  <c r="C216" i="6"/>
  <c r="B216" i="6"/>
  <c r="A216" i="6"/>
  <c r="Y216" i="6" s="1"/>
  <c r="Z216" i="6" s="1"/>
  <c r="L215" i="6"/>
  <c r="K215" i="6"/>
  <c r="J215" i="6"/>
  <c r="I215" i="6"/>
  <c r="H215" i="6"/>
  <c r="G215" i="6"/>
  <c r="F215" i="6"/>
  <c r="E215" i="6"/>
  <c r="D215" i="6"/>
  <c r="C215" i="6"/>
  <c r="B215" i="6"/>
  <c r="A215" i="6"/>
  <c r="Y215" i="6" s="1"/>
  <c r="Z215" i="6" s="1"/>
  <c r="L214" i="6"/>
  <c r="K214" i="6"/>
  <c r="J214" i="6"/>
  <c r="I214" i="6"/>
  <c r="H214" i="6"/>
  <c r="G214" i="6"/>
  <c r="F214" i="6"/>
  <c r="E214" i="6"/>
  <c r="D214" i="6"/>
  <c r="C214" i="6"/>
  <c r="B214" i="6"/>
  <c r="A214" i="6"/>
  <c r="Y214" i="6" s="1"/>
  <c r="Z214" i="6" s="1"/>
  <c r="L213" i="6"/>
  <c r="K213" i="6"/>
  <c r="J213" i="6"/>
  <c r="I213" i="6"/>
  <c r="H213" i="6"/>
  <c r="G213" i="6"/>
  <c r="F213" i="6"/>
  <c r="E213" i="6"/>
  <c r="D213" i="6"/>
  <c r="C213" i="6"/>
  <c r="B213" i="6"/>
  <c r="A213" i="6"/>
  <c r="Y213" i="6" s="1"/>
  <c r="Z213" i="6" s="1"/>
  <c r="L212" i="6"/>
  <c r="K212" i="6"/>
  <c r="J212" i="6"/>
  <c r="I212" i="6"/>
  <c r="H212" i="6"/>
  <c r="G212" i="6"/>
  <c r="F212" i="6"/>
  <c r="E212" i="6"/>
  <c r="D212" i="6"/>
  <c r="C212" i="6"/>
  <c r="B212" i="6"/>
  <c r="A212" i="6"/>
  <c r="Y212" i="6" s="1"/>
  <c r="Z212" i="6" s="1"/>
  <c r="AG211" i="6"/>
  <c r="L211" i="6"/>
  <c r="K211" i="6"/>
  <c r="J211" i="6"/>
  <c r="I211" i="6"/>
  <c r="H211" i="6"/>
  <c r="G211" i="6"/>
  <c r="F211" i="6"/>
  <c r="E211" i="6"/>
  <c r="D211" i="6"/>
  <c r="C211" i="6"/>
  <c r="B211" i="6"/>
  <c r="A211" i="6"/>
  <c r="Y211" i="6" s="1"/>
  <c r="Z211" i="6" s="1"/>
  <c r="L210" i="6"/>
  <c r="K210" i="6"/>
  <c r="J210" i="6"/>
  <c r="I210" i="6"/>
  <c r="H210" i="6"/>
  <c r="G210" i="6"/>
  <c r="F210" i="6"/>
  <c r="E210" i="6"/>
  <c r="D210" i="6"/>
  <c r="C210" i="6"/>
  <c r="B210" i="6"/>
  <c r="A210" i="6"/>
  <c r="Y210" i="6" s="1"/>
  <c r="Z210" i="6" s="1"/>
  <c r="L209" i="6"/>
  <c r="K209" i="6"/>
  <c r="J209" i="6"/>
  <c r="I209" i="6"/>
  <c r="H209" i="6"/>
  <c r="G209" i="6"/>
  <c r="F209" i="6"/>
  <c r="E209" i="6"/>
  <c r="D209" i="6"/>
  <c r="C209" i="6"/>
  <c r="B209" i="6"/>
  <c r="A209" i="6"/>
  <c r="Y209" i="6" s="1"/>
  <c r="Z209" i="6" s="1"/>
  <c r="L208" i="6"/>
  <c r="K208" i="6"/>
  <c r="J208" i="6"/>
  <c r="I208" i="6"/>
  <c r="H208" i="6"/>
  <c r="G208" i="6"/>
  <c r="F208" i="6"/>
  <c r="E208" i="6"/>
  <c r="D208" i="6"/>
  <c r="C208" i="6"/>
  <c r="B208" i="6"/>
  <c r="A208" i="6"/>
  <c r="Y208" i="6" s="1"/>
  <c r="Z208" i="6" s="1"/>
  <c r="L207" i="6"/>
  <c r="K207" i="6"/>
  <c r="J207" i="6"/>
  <c r="I207" i="6"/>
  <c r="H207" i="6"/>
  <c r="G207" i="6"/>
  <c r="F207" i="6"/>
  <c r="E207" i="6"/>
  <c r="D207" i="6"/>
  <c r="C207" i="6"/>
  <c r="B207" i="6"/>
  <c r="A207" i="6"/>
  <c r="Y207" i="6" s="1"/>
  <c r="Z207" i="6" s="1"/>
  <c r="L206" i="6"/>
  <c r="K206" i="6"/>
  <c r="J206" i="6"/>
  <c r="I206" i="6"/>
  <c r="H206" i="6"/>
  <c r="G206" i="6"/>
  <c r="F206" i="6"/>
  <c r="E206" i="6"/>
  <c r="D206" i="6"/>
  <c r="C206" i="6"/>
  <c r="B206" i="6"/>
  <c r="A206" i="6"/>
  <c r="Y206" i="6" s="1"/>
  <c r="Z206" i="6" s="1"/>
  <c r="L205" i="6"/>
  <c r="K205" i="6"/>
  <c r="J205" i="6"/>
  <c r="I205" i="6"/>
  <c r="H205" i="6"/>
  <c r="G205" i="6"/>
  <c r="F205" i="6"/>
  <c r="E205" i="6"/>
  <c r="D205" i="6"/>
  <c r="C205" i="6"/>
  <c r="B205" i="6"/>
  <c r="A205" i="6"/>
  <c r="Y205" i="6" s="1"/>
  <c r="Z205" i="6" s="1"/>
  <c r="L204" i="6"/>
  <c r="K204" i="6"/>
  <c r="J204" i="6"/>
  <c r="I204" i="6"/>
  <c r="H204" i="6"/>
  <c r="G204" i="6"/>
  <c r="F204" i="6"/>
  <c r="E204" i="6"/>
  <c r="D204" i="6"/>
  <c r="C204" i="6"/>
  <c r="B204" i="6"/>
  <c r="A204" i="6"/>
  <c r="Y204" i="6" s="1"/>
  <c r="Z204" i="6" s="1"/>
  <c r="L203" i="6"/>
  <c r="K203" i="6"/>
  <c r="J203" i="6"/>
  <c r="I203" i="6"/>
  <c r="H203" i="6"/>
  <c r="G203" i="6"/>
  <c r="F203" i="6"/>
  <c r="E203" i="6"/>
  <c r="D203" i="6"/>
  <c r="C203" i="6"/>
  <c r="B203" i="6"/>
  <c r="A203" i="6"/>
  <c r="Y203" i="6" s="1"/>
  <c r="Z203" i="6" s="1"/>
  <c r="L202" i="6"/>
  <c r="K202" i="6"/>
  <c r="J202" i="6"/>
  <c r="I202" i="6"/>
  <c r="H202" i="6"/>
  <c r="G202" i="6"/>
  <c r="F202" i="6"/>
  <c r="E202" i="6"/>
  <c r="D202" i="6"/>
  <c r="C202" i="6"/>
  <c r="B202" i="6"/>
  <c r="A202" i="6"/>
  <c r="Y202" i="6" s="1"/>
  <c r="Z202" i="6" s="1"/>
  <c r="L201" i="6"/>
  <c r="K201" i="6"/>
  <c r="J201" i="6"/>
  <c r="I201" i="6"/>
  <c r="H201" i="6"/>
  <c r="G201" i="6"/>
  <c r="F201" i="6"/>
  <c r="E201" i="6"/>
  <c r="D201" i="6"/>
  <c r="C201" i="6"/>
  <c r="B201" i="6"/>
  <c r="A201" i="6"/>
  <c r="Y201" i="6" s="1"/>
  <c r="Z201" i="6" s="1"/>
  <c r="L198" i="6"/>
  <c r="K198" i="6"/>
  <c r="J198" i="6"/>
  <c r="I198" i="6"/>
  <c r="H198" i="6"/>
  <c r="G198" i="6"/>
  <c r="F198" i="6"/>
  <c r="E198" i="6"/>
  <c r="D198" i="6"/>
  <c r="C198" i="6"/>
  <c r="B198" i="6"/>
  <c r="A198" i="6"/>
  <c r="Y198" i="6" s="1"/>
  <c r="Z198" i="6" s="1"/>
  <c r="L197" i="6"/>
  <c r="K197" i="6"/>
  <c r="J197" i="6"/>
  <c r="I197" i="6"/>
  <c r="H197" i="6"/>
  <c r="G197" i="6"/>
  <c r="F197" i="6"/>
  <c r="E197" i="6"/>
  <c r="D197" i="6"/>
  <c r="C197" i="6"/>
  <c r="B197" i="6"/>
  <c r="A197" i="6"/>
  <c r="Y197" i="6" s="1"/>
  <c r="Z197" i="6" s="1"/>
  <c r="L196" i="6"/>
  <c r="K196" i="6"/>
  <c r="J196" i="6"/>
  <c r="I196" i="6"/>
  <c r="H196" i="6"/>
  <c r="G196" i="6"/>
  <c r="F196" i="6"/>
  <c r="E196" i="6"/>
  <c r="D196" i="6"/>
  <c r="C196" i="6"/>
  <c r="B196" i="6"/>
  <c r="A196" i="6"/>
  <c r="Y196" i="6" s="1"/>
  <c r="Z196" i="6" s="1"/>
  <c r="L194" i="6"/>
  <c r="K194" i="6"/>
  <c r="J194" i="6"/>
  <c r="I194" i="6"/>
  <c r="H194" i="6"/>
  <c r="G194" i="6"/>
  <c r="F194" i="6"/>
  <c r="E194" i="6"/>
  <c r="D194" i="6"/>
  <c r="C194" i="6"/>
  <c r="B194" i="6"/>
  <c r="A194" i="6"/>
  <c r="Y194" i="6" s="1"/>
  <c r="Z194" i="6" s="1"/>
  <c r="L193" i="6"/>
  <c r="K193" i="6"/>
  <c r="J193" i="6"/>
  <c r="I193" i="6"/>
  <c r="H193" i="6"/>
  <c r="G193" i="6"/>
  <c r="F193" i="6"/>
  <c r="E193" i="6"/>
  <c r="D193" i="6"/>
  <c r="C193" i="6"/>
  <c r="B193" i="6"/>
  <c r="A193" i="6"/>
  <c r="Y193" i="6" s="1"/>
  <c r="Z193" i="6" s="1"/>
  <c r="L192" i="6"/>
  <c r="K192" i="6"/>
  <c r="J192" i="6"/>
  <c r="I192" i="6"/>
  <c r="H192" i="6"/>
  <c r="G192" i="6"/>
  <c r="F192" i="6"/>
  <c r="E192" i="6"/>
  <c r="D192" i="6"/>
  <c r="C192" i="6"/>
  <c r="B192" i="6"/>
  <c r="A192" i="6"/>
  <c r="Y192" i="6" s="1"/>
  <c r="Z192" i="6" s="1"/>
  <c r="L191" i="6"/>
  <c r="K191" i="6"/>
  <c r="J191" i="6"/>
  <c r="I191" i="6"/>
  <c r="H191" i="6"/>
  <c r="G191" i="6"/>
  <c r="F191" i="6"/>
  <c r="E191" i="6"/>
  <c r="D191" i="6"/>
  <c r="C191" i="6"/>
  <c r="B191" i="6"/>
  <c r="A191" i="6"/>
  <c r="Y191" i="6" s="1"/>
  <c r="Z191" i="6" s="1"/>
  <c r="L190" i="6"/>
  <c r="K190" i="6"/>
  <c r="J190" i="6"/>
  <c r="I190" i="6"/>
  <c r="H190" i="6"/>
  <c r="G190" i="6"/>
  <c r="F190" i="6"/>
  <c r="E190" i="6"/>
  <c r="D190" i="6"/>
  <c r="C190" i="6"/>
  <c r="B190" i="6"/>
  <c r="A190" i="6"/>
  <c r="Y190" i="6" s="1"/>
  <c r="Z190" i="6" s="1"/>
  <c r="L189" i="6"/>
  <c r="K189" i="6"/>
  <c r="J189" i="6"/>
  <c r="I189" i="6"/>
  <c r="H189" i="6"/>
  <c r="G189" i="6"/>
  <c r="F189" i="6"/>
  <c r="E189" i="6"/>
  <c r="D189" i="6"/>
  <c r="C189" i="6"/>
  <c r="B189" i="6"/>
  <c r="A189" i="6"/>
  <c r="Y189" i="6" s="1"/>
  <c r="Z189" i="6" s="1"/>
  <c r="L188" i="6"/>
  <c r="K188" i="6"/>
  <c r="J188" i="6"/>
  <c r="I188" i="6"/>
  <c r="H188" i="6"/>
  <c r="G188" i="6"/>
  <c r="F188" i="6"/>
  <c r="E188" i="6"/>
  <c r="D188" i="6"/>
  <c r="C188" i="6"/>
  <c r="B188" i="6"/>
  <c r="A188" i="6"/>
  <c r="Y188" i="6" s="1"/>
  <c r="Z188" i="6" s="1"/>
  <c r="L187" i="6"/>
  <c r="K187" i="6"/>
  <c r="J187" i="6"/>
  <c r="I187" i="6"/>
  <c r="H187" i="6"/>
  <c r="G187" i="6"/>
  <c r="F187" i="6"/>
  <c r="E187" i="6"/>
  <c r="D187" i="6"/>
  <c r="C187" i="6"/>
  <c r="B187" i="6"/>
  <c r="A187" i="6"/>
  <c r="Y187" i="6" s="1"/>
  <c r="Z187" i="6" s="1"/>
  <c r="L186" i="6"/>
  <c r="K186" i="6"/>
  <c r="J186" i="6"/>
  <c r="I186" i="6"/>
  <c r="H186" i="6"/>
  <c r="G186" i="6"/>
  <c r="F186" i="6"/>
  <c r="E186" i="6"/>
  <c r="D186" i="6"/>
  <c r="C186" i="6"/>
  <c r="B186" i="6"/>
  <c r="A186" i="6"/>
  <c r="Y186" i="6" s="1"/>
  <c r="Z186" i="6" s="1"/>
  <c r="L185" i="6"/>
  <c r="K185" i="6"/>
  <c r="J185" i="6"/>
  <c r="I185" i="6"/>
  <c r="H185" i="6"/>
  <c r="G185" i="6"/>
  <c r="F185" i="6"/>
  <c r="E185" i="6"/>
  <c r="D185" i="6"/>
  <c r="C185" i="6"/>
  <c r="B185" i="6"/>
  <c r="A185" i="6"/>
  <c r="Y185" i="6" s="1"/>
  <c r="Z185" i="6" s="1"/>
  <c r="L184" i="6"/>
  <c r="K184" i="6"/>
  <c r="J184" i="6"/>
  <c r="I184" i="6"/>
  <c r="H184" i="6"/>
  <c r="G184" i="6"/>
  <c r="F184" i="6"/>
  <c r="E184" i="6"/>
  <c r="D184" i="6"/>
  <c r="C184" i="6"/>
  <c r="B184" i="6"/>
  <c r="A184" i="6"/>
  <c r="Y184" i="6" s="1"/>
  <c r="Z184" i="6" s="1"/>
  <c r="L183" i="6"/>
  <c r="K183" i="6"/>
  <c r="J183" i="6"/>
  <c r="I183" i="6"/>
  <c r="H183" i="6"/>
  <c r="G183" i="6"/>
  <c r="F183" i="6"/>
  <c r="E183" i="6"/>
  <c r="D183" i="6"/>
  <c r="C183" i="6"/>
  <c r="B183" i="6"/>
  <c r="A183" i="6"/>
  <c r="Y183" i="6" s="1"/>
  <c r="Z183" i="6" s="1"/>
  <c r="L182" i="6"/>
  <c r="K182" i="6"/>
  <c r="J182" i="6"/>
  <c r="I182" i="6"/>
  <c r="H182" i="6"/>
  <c r="G182" i="6"/>
  <c r="F182" i="6"/>
  <c r="E182" i="6"/>
  <c r="D182" i="6"/>
  <c r="C182" i="6"/>
  <c r="B182" i="6"/>
  <c r="A182" i="6"/>
  <c r="Y182" i="6" s="1"/>
  <c r="Z182" i="6" s="1"/>
  <c r="L181" i="6"/>
  <c r="K181" i="6"/>
  <c r="J181" i="6"/>
  <c r="I181" i="6"/>
  <c r="H181" i="6"/>
  <c r="G181" i="6"/>
  <c r="F181" i="6"/>
  <c r="E181" i="6"/>
  <c r="D181" i="6"/>
  <c r="C181" i="6"/>
  <c r="B181" i="6"/>
  <c r="A181" i="6"/>
  <c r="Y181" i="6" s="1"/>
  <c r="Z181" i="6" s="1"/>
  <c r="L180" i="6"/>
  <c r="K180" i="6"/>
  <c r="J180" i="6"/>
  <c r="I180" i="6"/>
  <c r="H180" i="6"/>
  <c r="G180" i="6"/>
  <c r="F180" i="6"/>
  <c r="E180" i="6"/>
  <c r="D180" i="6"/>
  <c r="C180" i="6"/>
  <c r="B180" i="6"/>
  <c r="A180" i="6"/>
  <c r="Y180" i="6" s="1"/>
  <c r="Z180" i="6" s="1"/>
  <c r="L178" i="6"/>
  <c r="K178" i="6"/>
  <c r="J178" i="6"/>
  <c r="I178" i="6"/>
  <c r="H178" i="6"/>
  <c r="G178" i="6"/>
  <c r="F178" i="6"/>
  <c r="E178" i="6"/>
  <c r="D178" i="6"/>
  <c r="C178" i="6"/>
  <c r="B178" i="6"/>
  <c r="A178" i="6"/>
  <c r="Y178" i="6" s="1"/>
  <c r="Z178" i="6" s="1"/>
  <c r="L177" i="6"/>
  <c r="K177" i="6"/>
  <c r="J177" i="6"/>
  <c r="I177" i="6"/>
  <c r="H177" i="6"/>
  <c r="G177" i="6"/>
  <c r="F177" i="6"/>
  <c r="E177" i="6"/>
  <c r="D177" i="6"/>
  <c r="C177" i="6"/>
  <c r="B177" i="6"/>
  <c r="A177" i="6"/>
  <c r="Y177" i="6" s="1"/>
  <c r="Z177" i="6" s="1"/>
  <c r="L176" i="6"/>
  <c r="K176" i="6"/>
  <c r="J176" i="6"/>
  <c r="I176" i="6"/>
  <c r="H176" i="6"/>
  <c r="G176" i="6"/>
  <c r="F176" i="6"/>
  <c r="E176" i="6"/>
  <c r="D176" i="6"/>
  <c r="C176" i="6"/>
  <c r="B176" i="6"/>
  <c r="A176" i="6"/>
  <c r="Y176" i="6" s="1"/>
  <c r="Z176" i="6" s="1"/>
  <c r="L175" i="6"/>
  <c r="K175" i="6"/>
  <c r="J175" i="6"/>
  <c r="I175" i="6"/>
  <c r="H175" i="6"/>
  <c r="G175" i="6"/>
  <c r="F175" i="6"/>
  <c r="E175" i="6"/>
  <c r="D175" i="6"/>
  <c r="C175" i="6"/>
  <c r="B175" i="6"/>
  <c r="A175" i="6"/>
  <c r="Y175" i="6" s="1"/>
  <c r="Z175" i="6" s="1"/>
  <c r="L174" i="6"/>
  <c r="K174" i="6"/>
  <c r="J174" i="6"/>
  <c r="I174" i="6"/>
  <c r="H174" i="6"/>
  <c r="G174" i="6"/>
  <c r="F174" i="6"/>
  <c r="E174" i="6"/>
  <c r="D174" i="6"/>
  <c r="C174" i="6"/>
  <c r="B174" i="6"/>
  <c r="A174" i="6"/>
  <c r="Y174" i="6" s="1"/>
  <c r="Z174" i="6" s="1"/>
  <c r="L173" i="6"/>
  <c r="K173" i="6"/>
  <c r="J173" i="6"/>
  <c r="I173" i="6"/>
  <c r="H173" i="6"/>
  <c r="G173" i="6"/>
  <c r="F173" i="6"/>
  <c r="E173" i="6"/>
  <c r="D173" i="6"/>
  <c r="C173" i="6"/>
  <c r="B173" i="6"/>
  <c r="A173" i="6"/>
  <c r="Y173" i="6" s="1"/>
  <c r="Z173" i="6" s="1"/>
  <c r="L172" i="6"/>
  <c r="K172" i="6"/>
  <c r="J172" i="6"/>
  <c r="I172" i="6"/>
  <c r="H172" i="6"/>
  <c r="G172" i="6"/>
  <c r="F172" i="6"/>
  <c r="E172" i="6"/>
  <c r="D172" i="6"/>
  <c r="C172" i="6"/>
  <c r="B172" i="6"/>
  <c r="A172" i="6"/>
  <c r="Y172" i="6" s="1"/>
  <c r="Z172" i="6" s="1"/>
  <c r="L171" i="6"/>
  <c r="K171" i="6"/>
  <c r="J171" i="6"/>
  <c r="I171" i="6"/>
  <c r="H171" i="6"/>
  <c r="G171" i="6"/>
  <c r="F171" i="6"/>
  <c r="E171" i="6"/>
  <c r="D171" i="6"/>
  <c r="C171" i="6"/>
  <c r="B171" i="6"/>
  <c r="A171" i="6"/>
  <c r="Y171" i="6" s="1"/>
  <c r="Z171" i="6" s="1"/>
  <c r="L170" i="6"/>
  <c r="K170" i="6"/>
  <c r="J170" i="6"/>
  <c r="I170" i="6"/>
  <c r="H170" i="6"/>
  <c r="G170" i="6"/>
  <c r="F170" i="6"/>
  <c r="E170" i="6"/>
  <c r="D170" i="6"/>
  <c r="C170" i="6"/>
  <c r="B170" i="6"/>
  <c r="A170" i="6"/>
  <c r="Y170" i="6" s="1"/>
  <c r="Z170" i="6" s="1"/>
  <c r="L169" i="6"/>
  <c r="K169" i="6"/>
  <c r="J169" i="6"/>
  <c r="I169" i="6"/>
  <c r="H169" i="6"/>
  <c r="G169" i="6"/>
  <c r="F169" i="6"/>
  <c r="E169" i="6"/>
  <c r="D169" i="6"/>
  <c r="C169" i="6"/>
  <c r="B169" i="6"/>
  <c r="A169" i="6"/>
  <c r="Y169" i="6" s="1"/>
  <c r="Z169" i="6" s="1"/>
  <c r="L167" i="6"/>
  <c r="K167" i="6"/>
  <c r="J167" i="6"/>
  <c r="I167" i="6"/>
  <c r="H167" i="6"/>
  <c r="G167" i="6"/>
  <c r="F167" i="6"/>
  <c r="E167" i="6"/>
  <c r="D167" i="6"/>
  <c r="C167" i="6"/>
  <c r="B167" i="6"/>
  <c r="A167" i="6"/>
  <c r="Y167" i="6" s="1"/>
  <c r="Z167" i="6" s="1"/>
  <c r="L166" i="6"/>
  <c r="K166" i="6"/>
  <c r="J166" i="6"/>
  <c r="I166" i="6"/>
  <c r="H166" i="6"/>
  <c r="G166" i="6"/>
  <c r="F166" i="6"/>
  <c r="E166" i="6"/>
  <c r="D166" i="6"/>
  <c r="C166" i="6"/>
  <c r="B166" i="6"/>
  <c r="A166" i="6"/>
  <c r="Y166" i="6" s="1"/>
  <c r="Z166" i="6" s="1"/>
  <c r="L165" i="6"/>
  <c r="K165" i="6"/>
  <c r="J165" i="6"/>
  <c r="I165" i="6"/>
  <c r="H165" i="6"/>
  <c r="G165" i="6"/>
  <c r="F165" i="6"/>
  <c r="E165" i="6"/>
  <c r="D165" i="6"/>
  <c r="C165" i="6"/>
  <c r="B165" i="6"/>
  <c r="A165" i="6"/>
  <c r="Y165" i="6" s="1"/>
  <c r="Z165" i="6" s="1"/>
  <c r="L164" i="6"/>
  <c r="K164" i="6"/>
  <c r="J164" i="6"/>
  <c r="I164" i="6"/>
  <c r="H164" i="6"/>
  <c r="G164" i="6"/>
  <c r="F164" i="6"/>
  <c r="E164" i="6"/>
  <c r="D164" i="6"/>
  <c r="C164" i="6"/>
  <c r="B164" i="6"/>
  <c r="A164" i="6"/>
  <c r="Y164" i="6" s="1"/>
  <c r="Z164" i="6" s="1"/>
  <c r="L163" i="6"/>
  <c r="K163" i="6"/>
  <c r="J163" i="6"/>
  <c r="I163" i="6"/>
  <c r="H163" i="6"/>
  <c r="G163" i="6"/>
  <c r="F163" i="6"/>
  <c r="E163" i="6"/>
  <c r="D163" i="6"/>
  <c r="C163" i="6"/>
  <c r="B163" i="6"/>
  <c r="A163" i="6"/>
  <c r="Y163" i="6" s="1"/>
  <c r="Z163" i="6" s="1"/>
  <c r="L162" i="6"/>
  <c r="K162" i="6"/>
  <c r="J162" i="6"/>
  <c r="I162" i="6"/>
  <c r="H162" i="6"/>
  <c r="G162" i="6"/>
  <c r="F162" i="6"/>
  <c r="E162" i="6"/>
  <c r="D162" i="6"/>
  <c r="C162" i="6"/>
  <c r="B162" i="6"/>
  <c r="A162" i="6"/>
  <c r="Y162" i="6" s="1"/>
  <c r="Z162" i="6" s="1"/>
  <c r="L161" i="6"/>
  <c r="K161" i="6"/>
  <c r="J161" i="6"/>
  <c r="I161" i="6"/>
  <c r="H161" i="6"/>
  <c r="G161" i="6"/>
  <c r="F161" i="6"/>
  <c r="E161" i="6"/>
  <c r="D161" i="6"/>
  <c r="C161" i="6"/>
  <c r="B161" i="6"/>
  <c r="A161" i="6"/>
  <c r="Y161" i="6" s="1"/>
  <c r="Z161" i="6" s="1"/>
  <c r="L160" i="6"/>
  <c r="K160" i="6"/>
  <c r="J160" i="6"/>
  <c r="I160" i="6"/>
  <c r="H160" i="6"/>
  <c r="G160" i="6"/>
  <c r="F160" i="6"/>
  <c r="E160" i="6"/>
  <c r="D160" i="6"/>
  <c r="C160" i="6"/>
  <c r="B160" i="6"/>
  <c r="A160" i="6"/>
  <c r="Y160" i="6" s="1"/>
  <c r="Z160" i="6" s="1"/>
  <c r="L159" i="6"/>
  <c r="K159" i="6"/>
  <c r="J159" i="6"/>
  <c r="I159" i="6"/>
  <c r="H159" i="6"/>
  <c r="G159" i="6"/>
  <c r="F159" i="6"/>
  <c r="E159" i="6"/>
  <c r="D159" i="6"/>
  <c r="C159" i="6"/>
  <c r="B159" i="6"/>
  <c r="A159" i="6"/>
  <c r="Y159" i="6" s="1"/>
  <c r="Z159" i="6" s="1"/>
  <c r="L158" i="6"/>
  <c r="K158" i="6"/>
  <c r="J158" i="6"/>
  <c r="I158" i="6"/>
  <c r="H158" i="6"/>
  <c r="G158" i="6"/>
  <c r="F158" i="6"/>
  <c r="E158" i="6"/>
  <c r="D158" i="6"/>
  <c r="C158" i="6"/>
  <c r="B158" i="6"/>
  <c r="A158" i="6"/>
  <c r="Y158" i="6" s="1"/>
  <c r="Z158" i="6" s="1"/>
  <c r="L157" i="6"/>
  <c r="K157" i="6"/>
  <c r="J157" i="6"/>
  <c r="I157" i="6"/>
  <c r="H157" i="6"/>
  <c r="G157" i="6"/>
  <c r="F157" i="6"/>
  <c r="E157" i="6"/>
  <c r="D157" i="6"/>
  <c r="C157" i="6"/>
  <c r="B157" i="6"/>
  <c r="A157" i="6"/>
  <c r="Y157" i="6" s="1"/>
  <c r="Z157" i="6" s="1"/>
  <c r="L156" i="6"/>
  <c r="K156" i="6"/>
  <c r="J156" i="6"/>
  <c r="I156" i="6"/>
  <c r="H156" i="6"/>
  <c r="G156" i="6"/>
  <c r="F156" i="6"/>
  <c r="E156" i="6"/>
  <c r="D156" i="6"/>
  <c r="C156" i="6"/>
  <c r="B156" i="6"/>
  <c r="A156" i="6"/>
  <c r="Y156" i="6" s="1"/>
  <c r="Z156" i="6" s="1"/>
  <c r="L155" i="6"/>
  <c r="K155" i="6"/>
  <c r="J155" i="6"/>
  <c r="I155" i="6"/>
  <c r="H155" i="6"/>
  <c r="G155" i="6"/>
  <c r="F155" i="6"/>
  <c r="E155" i="6"/>
  <c r="D155" i="6"/>
  <c r="C155" i="6"/>
  <c r="B155" i="6"/>
  <c r="A155" i="6"/>
  <c r="Y155" i="6" s="1"/>
  <c r="Z155" i="6" s="1"/>
  <c r="L154" i="6"/>
  <c r="K154" i="6"/>
  <c r="J154" i="6"/>
  <c r="I154" i="6"/>
  <c r="H154" i="6"/>
  <c r="G154" i="6"/>
  <c r="F154" i="6"/>
  <c r="E154" i="6"/>
  <c r="D154" i="6"/>
  <c r="C154" i="6"/>
  <c r="B154" i="6"/>
  <c r="A154" i="6"/>
  <c r="Y154" i="6" s="1"/>
  <c r="Z154" i="6" s="1"/>
  <c r="L153" i="6"/>
  <c r="K153" i="6"/>
  <c r="J153" i="6"/>
  <c r="I153" i="6"/>
  <c r="H153" i="6"/>
  <c r="G153" i="6"/>
  <c r="F153" i="6"/>
  <c r="E153" i="6"/>
  <c r="D153" i="6"/>
  <c r="C153" i="6"/>
  <c r="B153" i="6"/>
  <c r="A153" i="6"/>
  <c r="Y153" i="6" s="1"/>
  <c r="Z153" i="6" s="1"/>
  <c r="L152" i="6"/>
  <c r="K152" i="6"/>
  <c r="J152" i="6"/>
  <c r="I152" i="6"/>
  <c r="H152" i="6"/>
  <c r="G152" i="6"/>
  <c r="F152" i="6"/>
  <c r="E152" i="6"/>
  <c r="D152" i="6"/>
  <c r="C152" i="6"/>
  <c r="B152" i="6"/>
  <c r="A152" i="6"/>
  <c r="Y152" i="6" s="1"/>
  <c r="Z152" i="6" s="1"/>
  <c r="L151" i="6"/>
  <c r="K151" i="6"/>
  <c r="J151" i="6"/>
  <c r="I151" i="6"/>
  <c r="H151" i="6"/>
  <c r="G151" i="6"/>
  <c r="F151" i="6"/>
  <c r="E151" i="6"/>
  <c r="D151" i="6"/>
  <c r="C151" i="6"/>
  <c r="B151" i="6"/>
  <c r="A151" i="6"/>
  <c r="Y151" i="6" s="1"/>
  <c r="Z151" i="6" s="1"/>
  <c r="AG150" i="6"/>
  <c r="L150" i="6"/>
  <c r="K150" i="6"/>
  <c r="J150" i="6"/>
  <c r="I150" i="6"/>
  <c r="H150" i="6"/>
  <c r="G150" i="6"/>
  <c r="F150" i="6"/>
  <c r="E150" i="6"/>
  <c r="D150" i="6"/>
  <c r="C150" i="6"/>
  <c r="B150" i="6"/>
  <c r="A150" i="6"/>
  <c r="Y150" i="6" s="1"/>
  <c r="Z150" i="6" s="1"/>
  <c r="L149" i="6"/>
  <c r="K149" i="6"/>
  <c r="J149" i="6"/>
  <c r="I149" i="6"/>
  <c r="H149" i="6"/>
  <c r="G149" i="6"/>
  <c r="F149" i="6"/>
  <c r="E149" i="6"/>
  <c r="D149" i="6"/>
  <c r="C149" i="6"/>
  <c r="B149" i="6"/>
  <c r="A149" i="6"/>
  <c r="Y149" i="6" s="1"/>
  <c r="Z149" i="6" s="1"/>
  <c r="L148" i="6"/>
  <c r="K148" i="6"/>
  <c r="J148" i="6"/>
  <c r="I148" i="6"/>
  <c r="H148" i="6"/>
  <c r="G148" i="6"/>
  <c r="F148" i="6"/>
  <c r="E148" i="6"/>
  <c r="D148" i="6"/>
  <c r="C148" i="6"/>
  <c r="B148" i="6"/>
  <c r="A148" i="6"/>
  <c r="Y148" i="6" s="1"/>
  <c r="Z148" i="6" s="1"/>
  <c r="L147" i="6"/>
  <c r="K147" i="6"/>
  <c r="J147" i="6"/>
  <c r="I147" i="6"/>
  <c r="H147" i="6"/>
  <c r="G147" i="6"/>
  <c r="F147" i="6"/>
  <c r="E147" i="6"/>
  <c r="D147" i="6"/>
  <c r="C147" i="6"/>
  <c r="B147" i="6"/>
  <c r="A147" i="6"/>
  <c r="Y147" i="6" s="1"/>
  <c r="Z147" i="6" s="1"/>
  <c r="L146" i="6"/>
  <c r="K146" i="6"/>
  <c r="J146" i="6"/>
  <c r="I146" i="6"/>
  <c r="H146" i="6"/>
  <c r="G146" i="6"/>
  <c r="F146" i="6"/>
  <c r="E146" i="6"/>
  <c r="D146" i="6"/>
  <c r="C146" i="6"/>
  <c r="B146" i="6"/>
  <c r="A146" i="6"/>
  <c r="Y146" i="6" s="1"/>
  <c r="Z146" i="6" s="1"/>
  <c r="L145" i="6"/>
  <c r="K145" i="6"/>
  <c r="J145" i="6"/>
  <c r="I145" i="6"/>
  <c r="H145" i="6"/>
  <c r="G145" i="6"/>
  <c r="F145" i="6"/>
  <c r="E145" i="6"/>
  <c r="D145" i="6"/>
  <c r="C145" i="6"/>
  <c r="B145" i="6"/>
  <c r="A145" i="6"/>
  <c r="Y145" i="6" s="1"/>
  <c r="Z145" i="6" s="1"/>
  <c r="L144" i="6"/>
  <c r="K144" i="6"/>
  <c r="J144" i="6"/>
  <c r="I144" i="6"/>
  <c r="H144" i="6"/>
  <c r="G144" i="6"/>
  <c r="F144" i="6"/>
  <c r="E144" i="6"/>
  <c r="D144" i="6"/>
  <c r="C144" i="6"/>
  <c r="B144" i="6"/>
  <c r="A144" i="6"/>
  <c r="Y144" i="6" s="1"/>
  <c r="Z144" i="6" s="1"/>
  <c r="L143" i="6"/>
  <c r="K143" i="6"/>
  <c r="J143" i="6"/>
  <c r="I143" i="6"/>
  <c r="H143" i="6"/>
  <c r="G143" i="6"/>
  <c r="F143" i="6"/>
  <c r="E143" i="6"/>
  <c r="D143" i="6"/>
  <c r="C143" i="6"/>
  <c r="B143" i="6"/>
  <c r="A143" i="6"/>
  <c r="Y143" i="6" s="1"/>
  <c r="Z143" i="6" s="1"/>
  <c r="L142" i="6"/>
  <c r="K142" i="6"/>
  <c r="J142" i="6"/>
  <c r="I142" i="6"/>
  <c r="H142" i="6"/>
  <c r="G142" i="6"/>
  <c r="F142" i="6"/>
  <c r="E142" i="6"/>
  <c r="D142" i="6"/>
  <c r="C142" i="6"/>
  <c r="B142" i="6"/>
  <c r="A142" i="6"/>
  <c r="Y142" i="6" s="1"/>
  <c r="Z142" i="6" s="1"/>
  <c r="L141" i="6"/>
  <c r="K141" i="6"/>
  <c r="J141" i="6"/>
  <c r="I141" i="6"/>
  <c r="H141" i="6"/>
  <c r="G141" i="6"/>
  <c r="F141" i="6"/>
  <c r="E141" i="6"/>
  <c r="D141" i="6"/>
  <c r="C141" i="6"/>
  <c r="B141" i="6"/>
  <c r="A141" i="6"/>
  <c r="Y141" i="6" s="1"/>
  <c r="Z141" i="6" s="1"/>
  <c r="L140" i="6"/>
  <c r="K140" i="6"/>
  <c r="J140" i="6"/>
  <c r="I140" i="6"/>
  <c r="H140" i="6"/>
  <c r="G140" i="6"/>
  <c r="F140" i="6"/>
  <c r="E140" i="6"/>
  <c r="D140" i="6"/>
  <c r="C140" i="6"/>
  <c r="B140" i="6"/>
  <c r="A140" i="6"/>
  <c r="Y140" i="6" s="1"/>
  <c r="Z140" i="6" s="1"/>
  <c r="L139" i="6"/>
  <c r="K139" i="6"/>
  <c r="J139" i="6"/>
  <c r="I139" i="6"/>
  <c r="H139" i="6"/>
  <c r="G139" i="6"/>
  <c r="F139" i="6"/>
  <c r="E139" i="6"/>
  <c r="D139" i="6"/>
  <c r="C139" i="6"/>
  <c r="B139" i="6"/>
  <c r="A139" i="6"/>
  <c r="Y139" i="6" s="1"/>
  <c r="Z139" i="6" s="1"/>
  <c r="L138" i="6"/>
  <c r="K138" i="6"/>
  <c r="J138" i="6"/>
  <c r="I138" i="6"/>
  <c r="H138" i="6"/>
  <c r="G138" i="6"/>
  <c r="F138" i="6"/>
  <c r="E138" i="6"/>
  <c r="D138" i="6"/>
  <c r="C138" i="6"/>
  <c r="B138" i="6"/>
  <c r="A138" i="6"/>
  <c r="Y138" i="6" s="1"/>
  <c r="Z138" i="6" s="1"/>
  <c r="L137" i="6"/>
  <c r="K137" i="6"/>
  <c r="J137" i="6"/>
  <c r="I137" i="6"/>
  <c r="H137" i="6"/>
  <c r="G137" i="6"/>
  <c r="F137" i="6"/>
  <c r="E137" i="6"/>
  <c r="D137" i="6"/>
  <c r="C137" i="6"/>
  <c r="B137" i="6"/>
  <c r="A137" i="6"/>
  <c r="Y137" i="6" s="1"/>
  <c r="Z137" i="6" s="1"/>
  <c r="L136" i="6"/>
  <c r="K136" i="6"/>
  <c r="J136" i="6"/>
  <c r="I136" i="6"/>
  <c r="H136" i="6"/>
  <c r="G136" i="6"/>
  <c r="F136" i="6"/>
  <c r="E136" i="6"/>
  <c r="D136" i="6"/>
  <c r="C136" i="6"/>
  <c r="B136" i="6"/>
  <c r="A136" i="6"/>
  <c r="Y136" i="6" s="1"/>
  <c r="Z136" i="6" s="1"/>
  <c r="L135" i="6"/>
  <c r="K135" i="6"/>
  <c r="J135" i="6"/>
  <c r="I135" i="6"/>
  <c r="H135" i="6"/>
  <c r="G135" i="6"/>
  <c r="F135" i="6"/>
  <c r="E135" i="6"/>
  <c r="D135" i="6"/>
  <c r="C135" i="6"/>
  <c r="B135" i="6"/>
  <c r="A135" i="6"/>
  <c r="Y135" i="6" s="1"/>
  <c r="Z135" i="6" s="1"/>
  <c r="L134" i="6"/>
  <c r="K134" i="6"/>
  <c r="J134" i="6"/>
  <c r="I134" i="6"/>
  <c r="H134" i="6"/>
  <c r="G134" i="6"/>
  <c r="F134" i="6"/>
  <c r="E134" i="6"/>
  <c r="D134" i="6"/>
  <c r="C134" i="6"/>
  <c r="B134" i="6"/>
  <c r="A134" i="6"/>
  <c r="Y134" i="6" s="1"/>
  <c r="Z134" i="6" s="1"/>
  <c r="L133" i="6"/>
  <c r="K133" i="6"/>
  <c r="J133" i="6"/>
  <c r="I133" i="6"/>
  <c r="H133" i="6"/>
  <c r="G133" i="6"/>
  <c r="F133" i="6"/>
  <c r="E133" i="6"/>
  <c r="D133" i="6"/>
  <c r="C133" i="6"/>
  <c r="B133" i="6"/>
  <c r="A133" i="6"/>
  <c r="Y133" i="6" s="1"/>
  <c r="Z133" i="6" s="1"/>
  <c r="L132" i="6"/>
  <c r="K132" i="6"/>
  <c r="J132" i="6"/>
  <c r="I132" i="6"/>
  <c r="H132" i="6"/>
  <c r="G132" i="6"/>
  <c r="F132" i="6"/>
  <c r="E132" i="6"/>
  <c r="D132" i="6"/>
  <c r="C132" i="6"/>
  <c r="B132" i="6"/>
  <c r="A132" i="6"/>
  <c r="Y132" i="6" s="1"/>
  <c r="Z132" i="6" s="1"/>
  <c r="L131" i="6"/>
  <c r="K131" i="6"/>
  <c r="J131" i="6"/>
  <c r="I131" i="6"/>
  <c r="H131" i="6"/>
  <c r="G131" i="6"/>
  <c r="F131" i="6"/>
  <c r="E131" i="6"/>
  <c r="D131" i="6"/>
  <c r="C131" i="6"/>
  <c r="B131" i="6"/>
  <c r="A131" i="6"/>
  <c r="Y131" i="6" s="1"/>
  <c r="Z131" i="6" s="1"/>
  <c r="L130" i="6"/>
  <c r="K130" i="6"/>
  <c r="J130" i="6"/>
  <c r="I130" i="6"/>
  <c r="H130" i="6"/>
  <c r="G130" i="6"/>
  <c r="F130" i="6"/>
  <c r="E130" i="6"/>
  <c r="D130" i="6"/>
  <c r="C130" i="6"/>
  <c r="B130" i="6"/>
  <c r="A130" i="6"/>
  <c r="Y130" i="6" s="1"/>
  <c r="Z130" i="6" s="1"/>
  <c r="L129" i="6"/>
  <c r="K129" i="6"/>
  <c r="J129" i="6"/>
  <c r="I129" i="6"/>
  <c r="H129" i="6"/>
  <c r="G129" i="6"/>
  <c r="F129" i="6"/>
  <c r="E129" i="6"/>
  <c r="D129" i="6"/>
  <c r="C129" i="6"/>
  <c r="B129" i="6"/>
  <c r="A129" i="6"/>
  <c r="Y129" i="6" s="1"/>
  <c r="Z129" i="6" s="1"/>
  <c r="L128" i="6"/>
  <c r="K128" i="6"/>
  <c r="J128" i="6"/>
  <c r="I128" i="6"/>
  <c r="H128" i="6"/>
  <c r="G128" i="6"/>
  <c r="F128" i="6"/>
  <c r="E128" i="6"/>
  <c r="D128" i="6"/>
  <c r="C128" i="6"/>
  <c r="B128" i="6"/>
  <c r="A128" i="6"/>
  <c r="Y128" i="6" s="1"/>
  <c r="Z128" i="6" s="1"/>
  <c r="L127" i="6"/>
  <c r="K127" i="6"/>
  <c r="J127" i="6"/>
  <c r="I127" i="6"/>
  <c r="H127" i="6"/>
  <c r="G127" i="6"/>
  <c r="F127" i="6"/>
  <c r="E127" i="6"/>
  <c r="D127" i="6"/>
  <c r="C127" i="6"/>
  <c r="B127" i="6"/>
  <c r="A127" i="6"/>
  <c r="Y127" i="6" s="1"/>
  <c r="Z127" i="6" s="1"/>
  <c r="L126" i="6"/>
  <c r="K126" i="6"/>
  <c r="J126" i="6"/>
  <c r="I126" i="6"/>
  <c r="H126" i="6"/>
  <c r="G126" i="6"/>
  <c r="F126" i="6"/>
  <c r="E126" i="6"/>
  <c r="D126" i="6"/>
  <c r="C126" i="6"/>
  <c r="B126" i="6"/>
  <c r="A126" i="6"/>
  <c r="Y126" i="6" s="1"/>
  <c r="Z126" i="6" s="1"/>
  <c r="L125" i="6"/>
  <c r="K125" i="6"/>
  <c r="J125" i="6"/>
  <c r="I125" i="6"/>
  <c r="H125" i="6"/>
  <c r="G125" i="6"/>
  <c r="F125" i="6"/>
  <c r="E125" i="6"/>
  <c r="D125" i="6"/>
  <c r="C125" i="6"/>
  <c r="B125" i="6"/>
  <c r="A125" i="6"/>
  <c r="Y125" i="6" s="1"/>
  <c r="Z125" i="6" s="1"/>
  <c r="L124" i="6"/>
  <c r="K124" i="6"/>
  <c r="J124" i="6"/>
  <c r="I124" i="6"/>
  <c r="H124" i="6"/>
  <c r="G124" i="6"/>
  <c r="F124" i="6"/>
  <c r="E124" i="6"/>
  <c r="D124" i="6"/>
  <c r="C124" i="6"/>
  <c r="B124" i="6"/>
  <c r="A124" i="6"/>
  <c r="Y124" i="6" s="1"/>
  <c r="Z124" i="6" s="1"/>
  <c r="L123" i="6"/>
  <c r="K123" i="6"/>
  <c r="J123" i="6"/>
  <c r="I123" i="6"/>
  <c r="H123" i="6"/>
  <c r="G123" i="6"/>
  <c r="F123" i="6"/>
  <c r="E123" i="6"/>
  <c r="D123" i="6"/>
  <c r="C123" i="6"/>
  <c r="B123" i="6"/>
  <c r="A123" i="6"/>
  <c r="Y123" i="6" s="1"/>
  <c r="Z123" i="6" s="1"/>
  <c r="L122" i="6"/>
  <c r="K122" i="6"/>
  <c r="J122" i="6"/>
  <c r="I122" i="6"/>
  <c r="H122" i="6"/>
  <c r="G122" i="6"/>
  <c r="F122" i="6"/>
  <c r="E122" i="6"/>
  <c r="D122" i="6"/>
  <c r="C122" i="6"/>
  <c r="B122" i="6"/>
  <c r="A122" i="6"/>
  <c r="Y122" i="6" s="1"/>
  <c r="Z122" i="6" s="1"/>
  <c r="L121" i="6"/>
  <c r="K121" i="6"/>
  <c r="J121" i="6"/>
  <c r="I121" i="6"/>
  <c r="H121" i="6"/>
  <c r="G121" i="6"/>
  <c r="F121" i="6"/>
  <c r="E121" i="6"/>
  <c r="D121" i="6"/>
  <c r="C121" i="6"/>
  <c r="B121" i="6"/>
  <c r="A121" i="6"/>
  <c r="Y121" i="6" s="1"/>
  <c r="Z121" i="6" s="1"/>
  <c r="L120" i="6"/>
  <c r="K120" i="6"/>
  <c r="J120" i="6"/>
  <c r="I120" i="6"/>
  <c r="H120" i="6"/>
  <c r="G120" i="6"/>
  <c r="F120" i="6"/>
  <c r="E120" i="6"/>
  <c r="D120" i="6"/>
  <c r="C120" i="6"/>
  <c r="B120" i="6"/>
  <c r="A120" i="6"/>
  <c r="Y120" i="6" s="1"/>
  <c r="Z120" i="6" s="1"/>
  <c r="L119" i="6"/>
  <c r="K119" i="6"/>
  <c r="J119" i="6"/>
  <c r="I119" i="6"/>
  <c r="H119" i="6"/>
  <c r="G119" i="6"/>
  <c r="F119" i="6"/>
  <c r="E119" i="6"/>
  <c r="D119" i="6"/>
  <c r="C119" i="6"/>
  <c r="B119" i="6"/>
  <c r="A119" i="6"/>
  <c r="Y119" i="6" s="1"/>
  <c r="Z119" i="6" s="1"/>
  <c r="L117" i="6"/>
  <c r="K117" i="6"/>
  <c r="J117" i="6"/>
  <c r="I117" i="6"/>
  <c r="H117" i="6"/>
  <c r="G117" i="6"/>
  <c r="F117" i="6"/>
  <c r="E117" i="6"/>
  <c r="D117" i="6"/>
  <c r="C117" i="6"/>
  <c r="B117" i="6"/>
  <c r="A117" i="6"/>
  <c r="Y117" i="6" s="1"/>
  <c r="Z117" i="6" s="1"/>
  <c r="L116" i="6"/>
  <c r="K116" i="6"/>
  <c r="J116" i="6"/>
  <c r="I116" i="6"/>
  <c r="H116" i="6"/>
  <c r="G116" i="6"/>
  <c r="F116" i="6"/>
  <c r="E116" i="6"/>
  <c r="D116" i="6"/>
  <c r="C116" i="6"/>
  <c r="B116" i="6"/>
  <c r="A116" i="6"/>
  <c r="Y116" i="6" s="1"/>
  <c r="Z116" i="6" s="1"/>
  <c r="L115" i="6"/>
  <c r="K115" i="6"/>
  <c r="J115" i="6"/>
  <c r="I115" i="6"/>
  <c r="H115" i="6"/>
  <c r="G115" i="6"/>
  <c r="F115" i="6"/>
  <c r="E115" i="6"/>
  <c r="D115" i="6"/>
  <c r="C115" i="6"/>
  <c r="B115" i="6"/>
  <c r="A115" i="6"/>
  <c r="Y115" i="6" s="1"/>
  <c r="Z115" i="6" s="1"/>
  <c r="L114" i="6"/>
  <c r="K114" i="6"/>
  <c r="J114" i="6"/>
  <c r="I114" i="6"/>
  <c r="H114" i="6"/>
  <c r="G114" i="6"/>
  <c r="F114" i="6"/>
  <c r="E114" i="6"/>
  <c r="D114" i="6"/>
  <c r="C114" i="6"/>
  <c r="B114" i="6"/>
  <c r="A114" i="6"/>
  <c r="Y114" i="6" s="1"/>
  <c r="Z114" i="6" s="1"/>
  <c r="L113" i="6"/>
  <c r="K113" i="6"/>
  <c r="J113" i="6"/>
  <c r="I113" i="6"/>
  <c r="H113" i="6"/>
  <c r="G113" i="6"/>
  <c r="F113" i="6"/>
  <c r="E113" i="6"/>
  <c r="D113" i="6"/>
  <c r="C113" i="6"/>
  <c r="B113" i="6"/>
  <c r="A113" i="6"/>
  <c r="Y113" i="6" s="1"/>
  <c r="Z113" i="6" s="1"/>
  <c r="L112" i="6"/>
  <c r="K112" i="6"/>
  <c r="J112" i="6"/>
  <c r="I112" i="6"/>
  <c r="H112" i="6"/>
  <c r="G112" i="6"/>
  <c r="F112" i="6"/>
  <c r="E112" i="6"/>
  <c r="D112" i="6"/>
  <c r="C112" i="6"/>
  <c r="B112" i="6"/>
  <c r="A112" i="6"/>
  <c r="Y112" i="6" s="1"/>
  <c r="Z112" i="6" s="1"/>
  <c r="L111" i="6"/>
  <c r="K111" i="6"/>
  <c r="J111" i="6"/>
  <c r="I111" i="6"/>
  <c r="H111" i="6"/>
  <c r="G111" i="6"/>
  <c r="F111" i="6"/>
  <c r="E111" i="6"/>
  <c r="D111" i="6"/>
  <c r="C111" i="6"/>
  <c r="B111" i="6"/>
  <c r="A111" i="6"/>
  <c r="Y111" i="6" s="1"/>
  <c r="Z111" i="6" s="1"/>
  <c r="L110" i="6"/>
  <c r="K110" i="6"/>
  <c r="J110" i="6"/>
  <c r="I110" i="6"/>
  <c r="H110" i="6"/>
  <c r="G110" i="6"/>
  <c r="F110" i="6"/>
  <c r="E110" i="6"/>
  <c r="D110" i="6"/>
  <c r="C110" i="6"/>
  <c r="B110" i="6"/>
  <c r="A110" i="6"/>
  <c r="Y110" i="6" s="1"/>
  <c r="Z110" i="6" s="1"/>
  <c r="L109" i="6"/>
  <c r="K109" i="6"/>
  <c r="J109" i="6"/>
  <c r="I109" i="6"/>
  <c r="H109" i="6"/>
  <c r="G109" i="6"/>
  <c r="F109" i="6"/>
  <c r="E109" i="6"/>
  <c r="D109" i="6"/>
  <c r="C109" i="6"/>
  <c r="B109" i="6"/>
  <c r="A109" i="6"/>
  <c r="Y109" i="6" s="1"/>
  <c r="Z109" i="6" s="1"/>
  <c r="L108" i="6"/>
  <c r="K108" i="6"/>
  <c r="J108" i="6"/>
  <c r="I108" i="6"/>
  <c r="H108" i="6"/>
  <c r="G108" i="6"/>
  <c r="F108" i="6"/>
  <c r="E108" i="6"/>
  <c r="D108" i="6"/>
  <c r="C108" i="6"/>
  <c r="B108" i="6"/>
  <c r="A108" i="6"/>
  <c r="Y108" i="6" s="1"/>
  <c r="Z108" i="6" s="1"/>
  <c r="L107" i="6"/>
  <c r="K107" i="6"/>
  <c r="J107" i="6"/>
  <c r="I107" i="6"/>
  <c r="H107" i="6"/>
  <c r="G107" i="6"/>
  <c r="F107" i="6"/>
  <c r="E107" i="6"/>
  <c r="D107" i="6"/>
  <c r="C107" i="6"/>
  <c r="B107" i="6"/>
  <c r="A107" i="6"/>
  <c r="Y107" i="6" s="1"/>
  <c r="Z107" i="6" s="1"/>
  <c r="L106" i="6"/>
  <c r="K106" i="6"/>
  <c r="J106" i="6"/>
  <c r="I106" i="6"/>
  <c r="H106" i="6"/>
  <c r="G106" i="6"/>
  <c r="F106" i="6"/>
  <c r="E106" i="6"/>
  <c r="D106" i="6"/>
  <c r="C106" i="6"/>
  <c r="B106" i="6"/>
  <c r="A106" i="6"/>
  <c r="Y106" i="6" s="1"/>
  <c r="Z106" i="6" s="1"/>
  <c r="L105" i="6"/>
  <c r="K105" i="6"/>
  <c r="J105" i="6"/>
  <c r="I105" i="6"/>
  <c r="H105" i="6"/>
  <c r="G105" i="6"/>
  <c r="F105" i="6"/>
  <c r="E105" i="6"/>
  <c r="D105" i="6"/>
  <c r="C105" i="6"/>
  <c r="B105" i="6"/>
  <c r="A105" i="6"/>
  <c r="Y105" i="6" s="1"/>
  <c r="Z105" i="6" s="1"/>
  <c r="L104" i="6"/>
  <c r="K104" i="6"/>
  <c r="J104" i="6"/>
  <c r="I104" i="6"/>
  <c r="H104" i="6"/>
  <c r="G104" i="6"/>
  <c r="F104" i="6"/>
  <c r="E104" i="6"/>
  <c r="D104" i="6"/>
  <c r="C104" i="6"/>
  <c r="B104" i="6"/>
  <c r="A104" i="6"/>
  <c r="Y104" i="6" s="1"/>
  <c r="Z104" i="6" s="1"/>
  <c r="L103" i="6"/>
  <c r="K103" i="6"/>
  <c r="J103" i="6"/>
  <c r="I103" i="6"/>
  <c r="H103" i="6"/>
  <c r="G103" i="6"/>
  <c r="F103" i="6"/>
  <c r="E103" i="6"/>
  <c r="D103" i="6"/>
  <c r="C103" i="6"/>
  <c r="B103" i="6"/>
  <c r="A103" i="6"/>
  <c r="Y103" i="6" s="1"/>
  <c r="Z103" i="6" s="1"/>
  <c r="L102" i="6"/>
  <c r="K102" i="6"/>
  <c r="J102" i="6"/>
  <c r="I102" i="6"/>
  <c r="H102" i="6"/>
  <c r="G102" i="6"/>
  <c r="F102" i="6"/>
  <c r="E102" i="6"/>
  <c r="D102" i="6"/>
  <c r="C102" i="6"/>
  <c r="B102" i="6"/>
  <c r="A102" i="6"/>
  <c r="Y102" i="6" s="1"/>
  <c r="Z102" i="6" s="1"/>
  <c r="L101" i="6"/>
  <c r="K101" i="6"/>
  <c r="J101" i="6"/>
  <c r="I101" i="6"/>
  <c r="H101" i="6"/>
  <c r="G101" i="6"/>
  <c r="F101" i="6"/>
  <c r="E101" i="6"/>
  <c r="D101" i="6"/>
  <c r="C101" i="6"/>
  <c r="B101" i="6"/>
  <c r="A101" i="6"/>
  <c r="Y101" i="6" s="1"/>
  <c r="Z101" i="6" s="1"/>
  <c r="AG100" i="6"/>
  <c r="L100" i="6"/>
  <c r="K100" i="6"/>
  <c r="J100" i="6"/>
  <c r="I100" i="6"/>
  <c r="H100" i="6"/>
  <c r="G100" i="6"/>
  <c r="F100" i="6"/>
  <c r="E100" i="6"/>
  <c r="D100" i="6"/>
  <c r="C100" i="6"/>
  <c r="B100" i="6"/>
  <c r="A100" i="6"/>
  <c r="Y100" i="6" s="1"/>
  <c r="Z100" i="6" s="1"/>
  <c r="L99" i="6"/>
  <c r="K99" i="6"/>
  <c r="J99" i="6"/>
  <c r="I99" i="6"/>
  <c r="H99" i="6"/>
  <c r="G99" i="6"/>
  <c r="F99" i="6"/>
  <c r="E99" i="6"/>
  <c r="D99" i="6"/>
  <c r="C99" i="6"/>
  <c r="B99" i="6"/>
  <c r="A99" i="6"/>
  <c r="Y99" i="6" s="1"/>
  <c r="Z99" i="6" s="1"/>
  <c r="L98" i="6"/>
  <c r="K98" i="6"/>
  <c r="J98" i="6"/>
  <c r="I98" i="6"/>
  <c r="H98" i="6"/>
  <c r="G98" i="6"/>
  <c r="F98" i="6"/>
  <c r="E98" i="6"/>
  <c r="D98" i="6"/>
  <c r="C98" i="6"/>
  <c r="B98" i="6"/>
  <c r="A98" i="6"/>
  <c r="Y98" i="6" s="1"/>
  <c r="Z98" i="6" s="1"/>
  <c r="L97" i="6"/>
  <c r="K97" i="6"/>
  <c r="J97" i="6"/>
  <c r="I97" i="6"/>
  <c r="H97" i="6"/>
  <c r="G97" i="6"/>
  <c r="F97" i="6"/>
  <c r="E97" i="6"/>
  <c r="D97" i="6"/>
  <c r="C97" i="6"/>
  <c r="B97" i="6"/>
  <c r="A97" i="6"/>
  <c r="Y97" i="6" s="1"/>
  <c r="Z97" i="6" s="1"/>
  <c r="L96" i="6"/>
  <c r="K96" i="6"/>
  <c r="J96" i="6"/>
  <c r="I96" i="6"/>
  <c r="H96" i="6"/>
  <c r="G96" i="6"/>
  <c r="F96" i="6"/>
  <c r="E96" i="6"/>
  <c r="D96" i="6"/>
  <c r="C96" i="6"/>
  <c r="B96" i="6"/>
  <c r="A96" i="6"/>
  <c r="Y96" i="6" s="1"/>
  <c r="Z96" i="6" s="1"/>
  <c r="L95" i="6"/>
  <c r="K95" i="6"/>
  <c r="J95" i="6"/>
  <c r="I95" i="6"/>
  <c r="H95" i="6"/>
  <c r="G95" i="6"/>
  <c r="F95" i="6"/>
  <c r="E95" i="6"/>
  <c r="D95" i="6"/>
  <c r="C95" i="6"/>
  <c r="B95" i="6"/>
  <c r="A95" i="6"/>
  <c r="Y95" i="6" s="1"/>
  <c r="Z95" i="6" s="1"/>
  <c r="L94" i="6"/>
  <c r="K94" i="6"/>
  <c r="J94" i="6"/>
  <c r="I94" i="6"/>
  <c r="H94" i="6"/>
  <c r="G94" i="6"/>
  <c r="F94" i="6"/>
  <c r="E94" i="6"/>
  <c r="D94" i="6"/>
  <c r="C94" i="6"/>
  <c r="B94" i="6"/>
  <c r="A94" i="6"/>
  <c r="Y94" i="6" s="1"/>
  <c r="Z94" i="6" s="1"/>
  <c r="L93" i="6"/>
  <c r="K93" i="6"/>
  <c r="J93" i="6"/>
  <c r="I93" i="6"/>
  <c r="H93" i="6"/>
  <c r="G93" i="6"/>
  <c r="F93" i="6"/>
  <c r="E93" i="6"/>
  <c r="D93" i="6"/>
  <c r="C93" i="6"/>
  <c r="B93" i="6"/>
  <c r="A93" i="6"/>
  <c r="Y93" i="6" s="1"/>
  <c r="Z93" i="6" s="1"/>
  <c r="L92" i="6"/>
  <c r="K92" i="6"/>
  <c r="J92" i="6"/>
  <c r="I92" i="6"/>
  <c r="H92" i="6"/>
  <c r="G92" i="6"/>
  <c r="F92" i="6"/>
  <c r="E92" i="6"/>
  <c r="D92" i="6"/>
  <c r="C92" i="6"/>
  <c r="Y92" i="6" s="1"/>
  <c r="Z92" i="6" s="1"/>
  <c r="B92" i="6"/>
  <c r="A92" i="6"/>
  <c r="L91" i="6"/>
  <c r="K91" i="6"/>
  <c r="J91" i="6"/>
  <c r="I91" i="6"/>
  <c r="H91" i="6"/>
  <c r="G91" i="6"/>
  <c r="F91" i="6"/>
  <c r="E91" i="6"/>
  <c r="D91" i="6"/>
  <c r="C91" i="6"/>
  <c r="B91" i="6"/>
  <c r="A91" i="6"/>
  <c r="Y91" i="6" s="1"/>
  <c r="Z91" i="6" s="1"/>
  <c r="L90" i="6"/>
  <c r="K90" i="6"/>
  <c r="J90" i="6"/>
  <c r="I90" i="6"/>
  <c r="H90" i="6"/>
  <c r="G90" i="6"/>
  <c r="F90" i="6"/>
  <c r="E90" i="6"/>
  <c r="D90" i="6"/>
  <c r="C90" i="6"/>
  <c r="B90" i="6"/>
  <c r="A90" i="6"/>
  <c r="Y90" i="6" s="1"/>
  <c r="Z90" i="6" s="1"/>
  <c r="L89" i="6"/>
  <c r="K89" i="6"/>
  <c r="J89" i="6"/>
  <c r="I89" i="6"/>
  <c r="H89" i="6"/>
  <c r="G89" i="6"/>
  <c r="F89" i="6"/>
  <c r="E89" i="6"/>
  <c r="D89" i="6"/>
  <c r="C89" i="6"/>
  <c r="B89" i="6"/>
  <c r="A89" i="6"/>
  <c r="Y89" i="6" s="1"/>
  <c r="Z89" i="6" s="1"/>
  <c r="L88" i="6"/>
  <c r="K88" i="6"/>
  <c r="J88" i="6"/>
  <c r="I88" i="6"/>
  <c r="H88" i="6"/>
  <c r="G88" i="6"/>
  <c r="F88" i="6"/>
  <c r="E88" i="6"/>
  <c r="D88" i="6"/>
  <c r="C88" i="6"/>
  <c r="B88" i="6"/>
  <c r="A88" i="6"/>
  <c r="Y88" i="6" s="1"/>
  <c r="Z88" i="6" s="1"/>
  <c r="L87" i="6"/>
  <c r="K87" i="6"/>
  <c r="J87" i="6"/>
  <c r="I87" i="6"/>
  <c r="H87" i="6"/>
  <c r="G87" i="6"/>
  <c r="F87" i="6"/>
  <c r="E87" i="6"/>
  <c r="D87" i="6"/>
  <c r="C87" i="6"/>
  <c r="B87" i="6"/>
  <c r="A87" i="6"/>
  <c r="Y87" i="6" s="1"/>
  <c r="Z87" i="6" s="1"/>
  <c r="L86" i="6"/>
  <c r="K86" i="6"/>
  <c r="J86" i="6"/>
  <c r="I86" i="6"/>
  <c r="H86" i="6"/>
  <c r="G86" i="6"/>
  <c r="F86" i="6"/>
  <c r="E86" i="6"/>
  <c r="D86" i="6"/>
  <c r="C86" i="6"/>
  <c r="B86" i="6"/>
  <c r="A86" i="6"/>
  <c r="Y86" i="6" s="1"/>
  <c r="Z86" i="6" s="1"/>
  <c r="L85" i="6"/>
  <c r="K85" i="6"/>
  <c r="J85" i="6"/>
  <c r="I85" i="6"/>
  <c r="H85" i="6"/>
  <c r="G85" i="6"/>
  <c r="F85" i="6"/>
  <c r="E85" i="6"/>
  <c r="D85" i="6"/>
  <c r="C85" i="6"/>
  <c r="B85" i="6"/>
  <c r="A85" i="6"/>
  <c r="Y85" i="6" s="1"/>
  <c r="Z85" i="6" s="1"/>
  <c r="L84" i="6"/>
  <c r="K84" i="6"/>
  <c r="J84" i="6"/>
  <c r="I84" i="6"/>
  <c r="H84" i="6"/>
  <c r="G84" i="6"/>
  <c r="F84" i="6"/>
  <c r="E84" i="6"/>
  <c r="D84" i="6"/>
  <c r="C84" i="6"/>
  <c r="B84" i="6"/>
  <c r="A84" i="6"/>
  <c r="Y84" i="6" s="1"/>
  <c r="Z84" i="6" s="1"/>
  <c r="L82" i="6"/>
  <c r="K82" i="6"/>
  <c r="J82" i="6"/>
  <c r="I82" i="6"/>
  <c r="H82" i="6"/>
  <c r="G82" i="6"/>
  <c r="F82" i="6"/>
  <c r="E82" i="6"/>
  <c r="D82" i="6"/>
  <c r="C82" i="6"/>
  <c r="B82" i="6"/>
  <c r="A82" i="6"/>
  <c r="Y82" i="6" s="1"/>
  <c r="Z82" i="6" s="1"/>
  <c r="L81" i="6"/>
  <c r="K81" i="6"/>
  <c r="J81" i="6"/>
  <c r="I81" i="6"/>
  <c r="H81" i="6"/>
  <c r="G81" i="6"/>
  <c r="F81" i="6"/>
  <c r="E81" i="6"/>
  <c r="D81" i="6"/>
  <c r="C81" i="6"/>
  <c r="B81" i="6"/>
  <c r="A81" i="6"/>
  <c r="Y81" i="6" s="1"/>
  <c r="Z81" i="6" s="1"/>
  <c r="L79" i="6"/>
  <c r="K79" i="6"/>
  <c r="J79" i="6"/>
  <c r="I79" i="6"/>
  <c r="H79" i="6"/>
  <c r="G79" i="6"/>
  <c r="F79" i="6"/>
  <c r="E79" i="6"/>
  <c r="D79" i="6"/>
  <c r="C79" i="6"/>
  <c r="B79" i="6"/>
  <c r="A79" i="6"/>
  <c r="Y79" i="6" s="1"/>
  <c r="Z79" i="6" s="1"/>
  <c r="L78" i="6"/>
  <c r="K78" i="6"/>
  <c r="J78" i="6"/>
  <c r="I78" i="6"/>
  <c r="H78" i="6"/>
  <c r="G78" i="6"/>
  <c r="F78" i="6"/>
  <c r="E78" i="6"/>
  <c r="D78" i="6"/>
  <c r="C78" i="6"/>
  <c r="B78" i="6"/>
  <c r="A78" i="6"/>
  <c r="Y78" i="6" s="1"/>
  <c r="Z78" i="6" s="1"/>
  <c r="L77" i="6"/>
  <c r="K77" i="6"/>
  <c r="J77" i="6"/>
  <c r="I77" i="6"/>
  <c r="H77" i="6"/>
  <c r="G77" i="6"/>
  <c r="F77" i="6"/>
  <c r="E77" i="6"/>
  <c r="D77" i="6"/>
  <c r="C77" i="6"/>
  <c r="B77" i="6"/>
  <c r="A77" i="6"/>
  <c r="Y77" i="6" s="1"/>
  <c r="Z77" i="6" s="1"/>
  <c r="L76" i="6"/>
  <c r="K76" i="6"/>
  <c r="J76" i="6"/>
  <c r="I76" i="6"/>
  <c r="H76" i="6"/>
  <c r="G76" i="6"/>
  <c r="F76" i="6"/>
  <c r="E76" i="6"/>
  <c r="D76" i="6"/>
  <c r="C76" i="6"/>
  <c r="B76" i="6"/>
  <c r="A76" i="6"/>
  <c r="Y76" i="6" s="1"/>
  <c r="Z76" i="6" s="1"/>
  <c r="L75" i="6"/>
  <c r="K75" i="6"/>
  <c r="J75" i="6"/>
  <c r="I75" i="6"/>
  <c r="H75" i="6"/>
  <c r="G75" i="6"/>
  <c r="F75" i="6"/>
  <c r="E75" i="6"/>
  <c r="D75" i="6"/>
  <c r="C75" i="6"/>
  <c r="B75" i="6"/>
  <c r="A75" i="6"/>
  <c r="Y75" i="6" s="1"/>
  <c r="Z75" i="6" s="1"/>
  <c r="L74" i="6"/>
  <c r="K74" i="6"/>
  <c r="J74" i="6"/>
  <c r="I74" i="6"/>
  <c r="H74" i="6"/>
  <c r="G74" i="6"/>
  <c r="F74" i="6"/>
  <c r="E74" i="6"/>
  <c r="D74" i="6"/>
  <c r="C74" i="6"/>
  <c r="B74" i="6"/>
  <c r="A74" i="6"/>
  <c r="Y74" i="6" s="1"/>
  <c r="Z74" i="6" s="1"/>
  <c r="AG73" i="6"/>
  <c r="L73" i="6"/>
  <c r="K73" i="6"/>
  <c r="J73" i="6"/>
  <c r="I73" i="6"/>
  <c r="H73" i="6"/>
  <c r="G73" i="6"/>
  <c r="F73" i="6"/>
  <c r="E73" i="6"/>
  <c r="D73" i="6"/>
  <c r="C73" i="6"/>
  <c r="B73" i="6"/>
  <c r="A73" i="6"/>
  <c r="Y73" i="6" s="1"/>
  <c r="Z73" i="6" s="1"/>
  <c r="L72" i="6"/>
  <c r="K72" i="6"/>
  <c r="J72" i="6"/>
  <c r="I72" i="6"/>
  <c r="H72" i="6"/>
  <c r="G72" i="6"/>
  <c r="F72" i="6"/>
  <c r="E72" i="6"/>
  <c r="D72" i="6"/>
  <c r="C72" i="6"/>
  <c r="B72" i="6"/>
  <c r="A72" i="6"/>
  <c r="Y72" i="6" s="1"/>
  <c r="Z72" i="6" s="1"/>
  <c r="L71" i="6"/>
  <c r="K71" i="6"/>
  <c r="J71" i="6"/>
  <c r="I71" i="6"/>
  <c r="H71" i="6"/>
  <c r="G71" i="6"/>
  <c r="F71" i="6"/>
  <c r="E71" i="6"/>
  <c r="D71" i="6"/>
  <c r="C71" i="6"/>
  <c r="B71" i="6"/>
  <c r="A71" i="6"/>
  <c r="Y71" i="6" s="1"/>
  <c r="Z71" i="6" s="1"/>
  <c r="L70" i="6"/>
  <c r="K70" i="6"/>
  <c r="J70" i="6"/>
  <c r="I70" i="6"/>
  <c r="H70" i="6"/>
  <c r="G70" i="6"/>
  <c r="F70" i="6"/>
  <c r="E70" i="6"/>
  <c r="D70" i="6"/>
  <c r="C70" i="6"/>
  <c r="B70" i="6"/>
  <c r="A70" i="6"/>
  <c r="Y70" i="6" s="1"/>
  <c r="Z70" i="6" s="1"/>
  <c r="AG69" i="6"/>
  <c r="L69" i="6"/>
  <c r="K69" i="6"/>
  <c r="J69" i="6"/>
  <c r="I69" i="6"/>
  <c r="H69" i="6"/>
  <c r="G69" i="6"/>
  <c r="F69" i="6"/>
  <c r="E69" i="6"/>
  <c r="D69" i="6"/>
  <c r="C69" i="6"/>
  <c r="B69" i="6"/>
  <c r="A69" i="6"/>
  <c r="Y69" i="6" s="1"/>
  <c r="Z69" i="6" s="1"/>
  <c r="AG68" i="6"/>
  <c r="L68" i="6"/>
  <c r="K68" i="6"/>
  <c r="J68" i="6"/>
  <c r="I68" i="6"/>
  <c r="H68" i="6"/>
  <c r="G68" i="6"/>
  <c r="F68" i="6"/>
  <c r="E68" i="6"/>
  <c r="D68" i="6"/>
  <c r="C68" i="6"/>
  <c r="B68" i="6"/>
  <c r="A68" i="6"/>
  <c r="Y68" i="6" s="1"/>
  <c r="Z68" i="6" s="1"/>
  <c r="L67" i="6"/>
  <c r="K67" i="6"/>
  <c r="J67" i="6"/>
  <c r="I67" i="6"/>
  <c r="H67" i="6"/>
  <c r="G67" i="6"/>
  <c r="F67" i="6"/>
  <c r="E67" i="6"/>
  <c r="D67" i="6"/>
  <c r="C67" i="6"/>
  <c r="B67" i="6"/>
  <c r="A67" i="6"/>
  <c r="Y67" i="6" s="1"/>
  <c r="Z67" i="6" s="1"/>
  <c r="L66" i="6"/>
  <c r="K66" i="6"/>
  <c r="J66" i="6"/>
  <c r="I66" i="6"/>
  <c r="H66" i="6"/>
  <c r="G66" i="6"/>
  <c r="F66" i="6"/>
  <c r="E66" i="6"/>
  <c r="D66" i="6"/>
  <c r="C66" i="6"/>
  <c r="B66" i="6"/>
  <c r="A66" i="6"/>
  <c r="Y66" i="6" s="1"/>
  <c r="Z66" i="6" s="1"/>
  <c r="L65" i="6"/>
  <c r="K65" i="6"/>
  <c r="J65" i="6"/>
  <c r="I65" i="6"/>
  <c r="H65" i="6"/>
  <c r="G65" i="6"/>
  <c r="F65" i="6"/>
  <c r="E65" i="6"/>
  <c r="D65" i="6"/>
  <c r="C65" i="6"/>
  <c r="B65" i="6"/>
  <c r="A65" i="6"/>
  <c r="Y65" i="6" s="1"/>
  <c r="Z65" i="6" s="1"/>
  <c r="L64" i="6"/>
  <c r="K64" i="6"/>
  <c r="J64" i="6"/>
  <c r="I64" i="6"/>
  <c r="H64" i="6"/>
  <c r="G64" i="6"/>
  <c r="F64" i="6"/>
  <c r="E64" i="6"/>
  <c r="D64" i="6"/>
  <c r="C64" i="6"/>
  <c r="B64" i="6"/>
  <c r="A64" i="6"/>
  <c r="Y64" i="6" s="1"/>
  <c r="Z64" i="6" s="1"/>
  <c r="L63" i="6"/>
  <c r="K63" i="6"/>
  <c r="J63" i="6"/>
  <c r="I63" i="6"/>
  <c r="H63" i="6"/>
  <c r="G63" i="6"/>
  <c r="F63" i="6"/>
  <c r="E63" i="6"/>
  <c r="D63" i="6"/>
  <c r="C63" i="6"/>
  <c r="B63" i="6"/>
  <c r="A63" i="6"/>
  <c r="Y63" i="6" s="1"/>
  <c r="Z63" i="6" s="1"/>
  <c r="L62" i="6"/>
  <c r="K62" i="6"/>
  <c r="J62" i="6"/>
  <c r="I62" i="6"/>
  <c r="H62" i="6"/>
  <c r="G62" i="6"/>
  <c r="F62" i="6"/>
  <c r="E62" i="6"/>
  <c r="D62" i="6"/>
  <c r="C62" i="6"/>
  <c r="B62" i="6"/>
  <c r="A62" i="6"/>
  <c r="Y62" i="6" s="1"/>
  <c r="Z62" i="6" s="1"/>
  <c r="L61" i="6"/>
  <c r="K61" i="6"/>
  <c r="J61" i="6"/>
  <c r="I61" i="6"/>
  <c r="H61" i="6"/>
  <c r="G61" i="6"/>
  <c r="F61" i="6"/>
  <c r="E61" i="6"/>
  <c r="D61" i="6"/>
  <c r="C61" i="6"/>
  <c r="B61" i="6"/>
  <c r="A61" i="6"/>
  <c r="Y61" i="6" s="1"/>
  <c r="Z61" i="6" s="1"/>
  <c r="L60" i="6"/>
  <c r="K60" i="6"/>
  <c r="J60" i="6"/>
  <c r="I60" i="6"/>
  <c r="H60" i="6"/>
  <c r="G60" i="6"/>
  <c r="F60" i="6"/>
  <c r="E60" i="6"/>
  <c r="D60" i="6"/>
  <c r="C60" i="6"/>
  <c r="B60" i="6"/>
  <c r="A60" i="6"/>
  <c r="Y60" i="6" s="1"/>
  <c r="Z60" i="6" s="1"/>
  <c r="AG59" i="6"/>
  <c r="L59" i="6"/>
  <c r="K59" i="6"/>
  <c r="J59" i="6"/>
  <c r="I59" i="6"/>
  <c r="H59" i="6"/>
  <c r="G59" i="6"/>
  <c r="F59" i="6"/>
  <c r="E59" i="6"/>
  <c r="D59" i="6"/>
  <c r="C59" i="6"/>
  <c r="B59" i="6"/>
  <c r="A59" i="6"/>
  <c r="Y59" i="6" s="1"/>
  <c r="Z59" i="6" s="1"/>
  <c r="L58" i="6"/>
  <c r="K58" i="6"/>
  <c r="J58" i="6"/>
  <c r="I58" i="6"/>
  <c r="H58" i="6"/>
  <c r="G58" i="6"/>
  <c r="F58" i="6"/>
  <c r="E58" i="6"/>
  <c r="D58" i="6"/>
  <c r="C58" i="6"/>
  <c r="B58" i="6"/>
  <c r="A58" i="6"/>
  <c r="Y58" i="6" s="1"/>
  <c r="Z58" i="6" s="1"/>
  <c r="L56" i="6"/>
  <c r="K56" i="6"/>
  <c r="J56" i="6"/>
  <c r="I56" i="6"/>
  <c r="H56" i="6"/>
  <c r="G56" i="6"/>
  <c r="F56" i="6"/>
  <c r="E56" i="6"/>
  <c r="D56" i="6"/>
  <c r="C56" i="6"/>
  <c r="B56" i="6"/>
  <c r="A56" i="6"/>
  <c r="Y56" i="6" s="1"/>
  <c r="Z56" i="6" s="1"/>
  <c r="L55" i="6"/>
  <c r="K55" i="6"/>
  <c r="J55" i="6"/>
  <c r="I55" i="6"/>
  <c r="H55" i="6"/>
  <c r="G55" i="6"/>
  <c r="F55" i="6"/>
  <c r="E55" i="6"/>
  <c r="D55" i="6"/>
  <c r="C55" i="6"/>
  <c r="B55" i="6"/>
  <c r="A55" i="6"/>
  <c r="Y55" i="6" s="1"/>
  <c r="Z55" i="6" s="1"/>
  <c r="L54" i="6"/>
  <c r="K54" i="6"/>
  <c r="J54" i="6"/>
  <c r="I54" i="6"/>
  <c r="H54" i="6"/>
  <c r="G54" i="6"/>
  <c r="F54" i="6"/>
  <c r="E54" i="6"/>
  <c r="D54" i="6"/>
  <c r="C54" i="6"/>
  <c r="B54" i="6"/>
  <c r="A54" i="6"/>
  <c r="Y54" i="6" s="1"/>
  <c r="Z54" i="6" s="1"/>
  <c r="L53" i="6"/>
  <c r="K53" i="6"/>
  <c r="J53" i="6"/>
  <c r="I53" i="6"/>
  <c r="H53" i="6"/>
  <c r="G53" i="6"/>
  <c r="F53" i="6"/>
  <c r="E53" i="6"/>
  <c r="D53" i="6"/>
  <c r="C53" i="6"/>
  <c r="B53" i="6"/>
  <c r="A53" i="6"/>
  <c r="Y53" i="6" s="1"/>
  <c r="Z53" i="6" s="1"/>
  <c r="L52" i="6"/>
  <c r="K52" i="6"/>
  <c r="J52" i="6"/>
  <c r="I52" i="6"/>
  <c r="H52" i="6"/>
  <c r="G52" i="6"/>
  <c r="F52" i="6"/>
  <c r="E52" i="6"/>
  <c r="D52" i="6"/>
  <c r="C52" i="6"/>
  <c r="B52" i="6"/>
  <c r="A52" i="6"/>
  <c r="Y52" i="6" s="1"/>
  <c r="Z52" i="6" s="1"/>
  <c r="L51" i="6"/>
  <c r="K51" i="6"/>
  <c r="J51" i="6"/>
  <c r="I51" i="6"/>
  <c r="H51" i="6"/>
  <c r="G51" i="6"/>
  <c r="F51" i="6"/>
  <c r="E51" i="6"/>
  <c r="D51" i="6"/>
  <c r="C51" i="6"/>
  <c r="B51" i="6"/>
  <c r="A51" i="6"/>
  <c r="Y51" i="6" s="1"/>
  <c r="Z51" i="6" s="1"/>
  <c r="L50" i="6"/>
  <c r="K50" i="6"/>
  <c r="J50" i="6"/>
  <c r="I50" i="6"/>
  <c r="H50" i="6"/>
  <c r="G50" i="6"/>
  <c r="F50" i="6"/>
  <c r="E50" i="6"/>
  <c r="D50" i="6"/>
  <c r="C50" i="6"/>
  <c r="B50" i="6"/>
  <c r="A50" i="6"/>
  <c r="Y50" i="6" s="1"/>
  <c r="Z50" i="6" s="1"/>
  <c r="L49" i="6"/>
  <c r="K49" i="6"/>
  <c r="J49" i="6"/>
  <c r="I49" i="6"/>
  <c r="H49" i="6"/>
  <c r="G49" i="6"/>
  <c r="F49" i="6"/>
  <c r="E49" i="6"/>
  <c r="D49" i="6"/>
  <c r="C49" i="6"/>
  <c r="B49" i="6"/>
  <c r="A49" i="6"/>
  <c r="Y49" i="6" s="1"/>
  <c r="Z49" i="6" s="1"/>
  <c r="L48" i="6"/>
  <c r="K48" i="6"/>
  <c r="J48" i="6"/>
  <c r="I48" i="6"/>
  <c r="H48" i="6"/>
  <c r="G48" i="6"/>
  <c r="F48" i="6"/>
  <c r="E48" i="6"/>
  <c r="D48" i="6"/>
  <c r="C48" i="6"/>
  <c r="B48" i="6"/>
  <c r="A48" i="6"/>
  <c r="Y48" i="6" s="1"/>
  <c r="Z48" i="6" s="1"/>
  <c r="AG47" i="6"/>
  <c r="L47" i="6"/>
  <c r="K47" i="6"/>
  <c r="J47" i="6"/>
  <c r="I47" i="6"/>
  <c r="H47" i="6"/>
  <c r="G47" i="6"/>
  <c r="F47" i="6"/>
  <c r="E47" i="6"/>
  <c r="D47" i="6"/>
  <c r="C47" i="6"/>
  <c r="B47" i="6"/>
  <c r="A47" i="6"/>
  <c r="Y47" i="6" s="1"/>
  <c r="Z47" i="6" s="1"/>
  <c r="AG46" i="6"/>
  <c r="L46" i="6"/>
  <c r="K46" i="6"/>
  <c r="J46" i="6"/>
  <c r="I46" i="6"/>
  <c r="H46" i="6"/>
  <c r="G46" i="6"/>
  <c r="F46" i="6"/>
  <c r="E46" i="6"/>
  <c r="D46" i="6"/>
  <c r="C46" i="6"/>
  <c r="B46" i="6"/>
  <c r="A46" i="6"/>
  <c r="Y46" i="6" s="1"/>
  <c r="Z46" i="6" s="1"/>
  <c r="L45" i="6"/>
  <c r="K45" i="6"/>
  <c r="J45" i="6"/>
  <c r="I45" i="6"/>
  <c r="H45" i="6"/>
  <c r="G45" i="6"/>
  <c r="F45" i="6"/>
  <c r="E45" i="6"/>
  <c r="D45" i="6"/>
  <c r="C45" i="6"/>
  <c r="B45" i="6"/>
  <c r="A45" i="6"/>
  <c r="Y45" i="6" s="1"/>
  <c r="Z45" i="6" s="1"/>
  <c r="L44" i="6"/>
  <c r="K44" i="6"/>
  <c r="J44" i="6"/>
  <c r="I44" i="6"/>
  <c r="H44" i="6"/>
  <c r="G44" i="6"/>
  <c r="F44" i="6"/>
  <c r="E44" i="6"/>
  <c r="D44" i="6"/>
  <c r="C44" i="6"/>
  <c r="B44" i="6"/>
  <c r="A44" i="6"/>
  <c r="Y44" i="6" s="1"/>
  <c r="Z44" i="6" s="1"/>
  <c r="L43" i="6"/>
  <c r="K43" i="6"/>
  <c r="J43" i="6"/>
  <c r="I43" i="6"/>
  <c r="H43" i="6"/>
  <c r="G43" i="6"/>
  <c r="F43" i="6"/>
  <c r="E43" i="6"/>
  <c r="D43" i="6"/>
  <c r="C43" i="6"/>
  <c r="B43" i="6"/>
  <c r="A43" i="6"/>
  <c r="Y43" i="6" s="1"/>
  <c r="Z43" i="6" s="1"/>
  <c r="L42" i="6"/>
  <c r="K42" i="6"/>
  <c r="J42" i="6"/>
  <c r="I42" i="6"/>
  <c r="H42" i="6"/>
  <c r="G42" i="6"/>
  <c r="F42" i="6"/>
  <c r="E42" i="6"/>
  <c r="D42" i="6"/>
  <c r="C42" i="6"/>
  <c r="B42" i="6"/>
  <c r="A42" i="6"/>
  <c r="Y42" i="6" s="1"/>
  <c r="Z42" i="6" s="1"/>
  <c r="L41" i="6"/>
  <c r="K41" i="6"/>
  <c r="J41" i="6"/>
  <c r="I41" i="6"/>
  <c r="H41" i="6"/>
  <c r="G41" i="6"/>
  <c r="F41" i="6"/>
  <c r="E41" i="6"/>
  <c r="D41" i="6"/>
  <c r="C41" i="6"/>
  <c r="B41" i="6"/>
  <c r="A41" i="6"/>
  <c r="Y41" i="6" s="1"/>
  <c r="Z41" i="6" s="1"/>
  <c r="L40" i="6"/>
  <c r="K40" i="6"/>
  <c r="J40" i="6"/>
  <c r="I40" i="6"/>
  <c r="H40" i="6"/>
  <c r="G40" i="6"/>
  <c r="F40" i="6"/>
  <c r="E40" i="6"/>
  <c r="D40" i="6"/>
  <c r="C40" i="6"/>
  <c r="B40" i="6"/>
  <c r="A40" i="6"/>
  <c r="Y40" i="6" s="1"/>
  <c r="Z40" i="6" s="1"/>
  <c r="Y39" i="6"/>
  <c r="Z39" i="6" s="1"/>
  <c r="L39" i="6"/>
  <c r="K39" i="6"/>
  <c r="J39" i="6"/>
  <c r="I39" i="6"/>
  <c r="H39" i="6"/>
  <c r="G39" i="6"/>
  <c r="F39" i="6"/>
  <c r="E39" i="6"/>
  <c r="D39" i="6"/>
  <c r="C39" i="6"/>
  <c r="B39" i="6"/>
  <c r="A39" i="6"/>
  <c r="L38" i="6"/>
  <c r="K38" i="6"/>
  <c r="J38" i="6"/>
  <c r="I38" i="6"/>
  <c r="H38" i="6"/>
  <c r="G38" i="6"/>
  <c r="F38" i="6"/>
  <c r="E38" i="6"/>
  <c r="D38" i="6"/>
  <c r="C38" i="6"/>
  <c r="B38" i="6"/>
  <c r="A38" i="6"/>
  <c r="Y38" i="6" s="1"/>
  <c r="Z38" i="6" s="1"/>
  <c r="L37" i="6"/>
  <c r="K37" i="6"/>
  <c r="J37" i="6"/>
  <c r="I37" i="6"/>
  <c r="H37" i="6"/>
  <c r="G37" i="6"/>
  <c r="F37" i="6"/>
  <c r="E37" i="6"/>
  <c r="D37" i="6"/>
  <c r="C37" i="6"/>
  <c r="B37" i="6"/>
  <c r="A37" i="6"/>
  <c r="Y37" i="6" s="1"/>
  <c r="Z37" i="6" s="1"/>
  <c r="L36" i="6"/>
  <c r="K36" i="6"/>
  <c r="J36" i="6"/>
  <c r="I36" i="6"/>
  <c r="H36" i="6"/>
  <c r="G36" i="6"/>
  <c r="F36" i="6"/>
  <c r="E36" i="6"/>
  <c r="D36" i="6"/>
  <c r="C36" i="6"/>
  <c r="B36" i="6"/>
  <c r="A36" i="6"/>
  <c r="Y36" i="6" s="1"/>
  <c r="Z36" i="6" s="1"/>
  <c r="L35" i="6"/>
  <c r="K35" i="6"/>
  <c r="J35" i="6"/>
  <c r="I35" i="6"/>
  <c r="H35" i="6"/>
  <c r="G35" i="6"/>
  <c r="F35" i="6"/>
  <c r="E35" i="6"/>
  <c r="D35" i="6"/>
  <c r="C35" i="6"/>
  <c r="B35" i="6"/>
  <c r="A35" i="6"/>
  <c r="Y35" i="6" s="1"/>
  <c r="Z35" i="6" s="1"/>
  <c r="L34" i="6"/>
  <c r="K34" i="6"/>
  <c r="J34" i="6"/>
  <c r="I34" i="6"/>
  <c r="H34" i="6"/>
  <c r="G34" i="6"/>
  <c r="F34" i="6"/>
  <c r="E34" i="6"/>
  <c r="D34" i="6"/>
  <c r="C34" i="6"/>
  <c r="B34" i="6"/>
  <c r="A34" i="6"/>
  <c r="Y34" i="6" s="1"/>
  <c r="Z34" i="6" s="1"/>
  <c r="L33" i="6"/>
  <c r="K33" i="6"/>
  <c r="J33" i="6"/>
  <c r="I33" i="6"/>
  <c r="H33" i="6"/>
  <c r="G33" i="6"/>
  <c r="F33" i="6"/>
  <c r="E33" i="6"/>
  <c r="D33" i="6"/>
  <c r="C33" i="6"/>
  <c r="B33" i="6"/>
  <c r="A33" i="6"/>
  <c r="Y33" i="6" s="1"/>
  <c r="Z33" i="6" s="1"/>
  <c r="L32" i="6"/>
  <c r="K32" i="6"/>
  <c r="J32" i="6"/>
  <c r="I32" i="6"/>
  <c r="H32" i="6"/>
  <c r="G32" i="6"/>
  <c r="F32" i="6"/>
  <c r="E32" i="6"/>
  <c r="D32" i="6"/>
  <c r="C32" i="6"/>
  <c r="B32" i="6"/>
  <c r="A32" i="6"/>
  <c r="Y32" i="6" s="1"/>
  <c r="Z32" i="6" s="1"/>
  <c r="AG31" i="6"/>
  <c r="L31" i="6"/>
  <c r="K31" i="6"/>
  <c r="J31" i="6"/>
  <c r="I31" i="6"/>
  <c r="H31" i="6"/>
  <c r="G31" i="6"/>
  <c r="F31" i="6"/>
  <c r="E31" i="6"/>
  <c r="D31" i="6"/>
  <c r="C31" i="6"/>
  <c r="B31" i="6"/>
  <c r="A31" i="6"/>
  <c r="Y31" i="6" s="1"/>
  <c r="Z31" i="6" s="1"/>
  <c r="L30" i="6"/>
  <c r="K30" i="6"/>
  <c r="J30" i="6"/>
  <c r="I30" i="6"/>
  <c r="H30" i="6"/>
  <c r="G30" i="6"/>
  <c r="F30" i="6"/>
  <c r="E30" i="6"/>
  <c r="D30" i="6"/>
  <c r="C30" i="6"/>
  <c r="B30" i="6"/>
  <c r="A30" i="6"/>
  <c r="Y30" i="6" s="1"/>
  <c r="Z30" i="6" s="1"/>
  <c r="L29" i="6"/>
  <c r="K29" i="6"/>
  <c r="J29" i="6"/>
  <c r="I29" i="6"/>
  <c r="H29" i="6"/>
  <c r="G29" i="6"/>
  <c r="F29" i="6"/>
  <c r="E29" i="6"/>
  <c r="D29" i="6"/>
  <c r="C29" i="6"/>
  <c r="B29" i="6"/>
  <c r="A29" i="6"/>
  <c r="Y29" i="6" s="1"/>
  <c r="Z29" i="6" s="1"/>
  <c r="L28" i="6"/>
  <c r="K28" i="6"/>
  <c r="J28" i="6"/>
  <c r="I28" i="6"/>
  <c r="H28" i="6"/>
  <c r="G28" i="6"/>
  <c r="F28" i="6"/>
  <c r="E28" i="6"/>
  <c r="D28" i="6"/>
  <c r="C28" i="6"/>
  <c r="B28" i="6"/>
  <c r="A28" i="6"/>
  <c r="Y28" i="6" s="1"/>
  <c r="Z28" i="6" s="1"/>
  <c r="L27" i="6"/>
  <c r="K27" i="6"/>
  <c r="J27" i="6"/>
  <c r="I27" i="6"/>
  <c r="H27" i="6"/>
  <c r="G27" i="6"/>
  <c r="F27" i="6"/>
  <c r="E27" i="6"/>
  <c r="D27" i="6"/>
  <c r="C27" i="6"/>
  <c r="B27" i="6"/>
  <c r="A27" i="6"/>
  <c r="Y27" i="6" s="1"/>
  <c r="Z27" i="6" s="1"/>
  <c r="L26" i="6"/>
  <c r="K26" i="6"/>
  <c r="J26" i="6"/>
  <c r="I26" i="6"/>
  <c r="H26" i="6"/>
  <c r="G26" i="6"/>
  <c r="F26" i="6"/>
  <c r="E26" i="6"/>
  <c r="D26" i="6"/>
  <c r="C26" i="6"/>
  <c r="B26" i="6"/>
  <c r="A26" i="6"/>
  <c r="Y26" i="6" s="1"/>
  <c r="Z26" i="6" s="1"/>
  <c r="L25" i="6"/>
  <c r="K25" i="6"/>
  <c r="J25" i="6"/>
  <c r="I25" i="6"/>
  <c r="H25" i="6"/>
  <c r="G25" i="6"/>
  <c r="F25" i="6"/>
  <c r="E25" i="6"/>
  <c r="D25" i="6"/>
  <c r="C25" i="6"/>
  <c r="B25" i="6"/>
  <c r="A25" i="6"/>
  <c r="Y25" i="6" s="1"/>
  <c r="Z25" i="6" s="1"/>
  <c r="L24" i="6"/>
  <c r="K24" i="6"/>
  <c r="J24" i="6"/>
  <c r="I24" i="6"/>
  <c r="H24" i="6"/>
  <c r="G24" i="6"/>
  <c r="F24" i="6"/>
  <c r="E24" i="6"/>
  <c r="D24" i="6"/>
  <c r="C24" i="6"/>
  <c r="B24" i="6"/>
  <c r="A24" i="6"/>
  <c r="Y24" i="6" s="1"/>
  <c r="Z24" i="6" s="1"/>
  <c r="L23" i="6"/>
  <c r="K23" i="6"/>
  <c r="J23" i="6"/>
  <c r="I23" i="6"/>
  <c r="H23" i="6"/>
  <c r="G23" i="6"/>
  <c r="F23" i="6"/>
  <c r="E23" i="6"/>
  <c r="D23" i="6"/>
  <c r="C23" i="6"/>
  <c r="B23" i="6"/>
  <c r="A23" i="6"/>
  <c r="Y23" i="6" s="1"/>
  <c r="Z23" i="6" s="1"/>
  <c r="L22" i="6"/>
  <c r="K22" i="6"/>
  <c r="J22" i="6"/>
  <c r="I22" i="6"/>
  <c r="H22" i="6"/>
  <c r="G22" i="6"/>
  <c r="F22" i="6"/>
  <c r="E22" i="6"/>
  <c r="D22" i="6"/>
  <c r="Y22" i="6" s="1"/>
  <c r="Z22" i="6" s="1"/>
  <c r="C22" i="6"/>
  <c r="B22" i="6"/>
  <c r="A22" i="6"/>
  <c r="L21" i="6"/>
  <c r="K21" i="6"/>
  <c r="J21" i="6"/>
  <c r="I21" i="6"/>
  <c r="H21" i="6"/>
  <c r="G21" i="6"/>
  <c r="F21" i="6"/>
  <c r="E21" i="6"/>
  <c r="D21" i="6"/>
  <c r="C21" i="6"/>
  <c r="B21" i="6"/>
  <c r="A21" i="6"/>
  <c r="Y21" i="6" s="1"/>
  <c r="Z21" i="6" s="1"/>
  <c r="L20" i="6"/>
  <c r="K20" i="6"/>
  <c r="J20" i="6"/>
  <c r="I20" i="6"/>
  <c r="H20" i="6"/>
  <c r="G20" i="6"/>
  <c r="F20" i="6"/>
  <c r="E20" i="6"/>
  <c r="D20" i="6"/>
  <c r="Y20" i="6" s="1"/>
  <c r="Z20" i="6" s="1"/>
  <c r="C20" i="6"/>
  <c r="B20" i="6"/>
  <c r="A20" i="6"/>
  <c r="AG19" i="6"/>
  <c r="L19" i="6"/>
  <c r="K19" i="6"/>
  <c r="J19" i="6"/>
  <c r="I19" i="6"/>
  <c r="H19" i="6"/>
  <c r="G19" i="6"/>
  <c r="F19" i="6"/>
  <c r="E19" i="6"/>
  <c r="D19" i="6"/>
  <c r="C19" i="6"/>
  <c r="B19" i="6"/>
  <c r="A19" i="6"/>
  <c r="Y19" i="6" s="1"/>
  <c r="Z19" i="6" s="1"/>
  <c r="AG18" i="6"/>
  <c r="L18" i="6"/>
  <c r="K18" i="6"/>
  <c r="J18" i="6"/>
  <c r="I18" i="6"/>
  <c r="H18" i="6"/>
  <c r="G18" i="6"/>
  <c r="F18" i="6"/>
  <c r="E18" i="6"/>
  <c r="D18" i="6"/>
  <c r="C18" i="6"/>
  <c r="B18" i="6"/>
  <c r="A18" i="6"/>
  <c r="Y18" i="6" s="1"/>
  <c r="Z18" i="6" s="1"/>
  <c r="AG17" i="6"/>
  <c r="Y17" i="6"/>
  <c r="Z17" i="6" s="1"/>
  <c r="L17" i="6"/>
  <c r="K17" i="6"/>
  <c r="J17" i="6"/>
  <c r="I17" i="6"/>
  <c r="H17" i="6"/>
  <c r="G17" i="6"/>
  <c r="F17" i="6"/>
  <c r="E17" i="6"/>
  <c r="D17" i="6"/>
  <c r="C17" i="6"/>
  <c r="B17" i="6"/>
  <c r="A17" i="6"/>
  <c r="L16" i="6"/>
  <c r="K16" i="6"/>
  <c r="J16" i="6"/>
  <c r="I16" i="6"/>
  <c r="H16" i="6"/>
  <c r="G16" i="6"/>
  <c r="F16" i="6"/>
  <c r="E16" i="6"/>
  <c r="D16" i="6"/>
  <c r="C16" i="6"/>
  <c r="B16" i="6"/>
  <c r="A16" i="6"/>
  <c r="Y16" i="6" s="1"/>
  <c r="Z16" i="6" s="1"/>
  <c r="L15" i="6"/>
  <c r="K15" i="6"/>
  <c r="J15" i="6"/>
  <c r="I15" i="6"/>
  <c r="H15" i="6"/>
  <c r="G15" i="6"/>
  <c r="F15" i="6"/>
  <c r="E15" i="6"/>
  <c r="Y15" i="6" s="1"/>
  <c r="Z15" i="6" s="1"/>
  <c r="D15" i="6"/>
  <c r="C15" i="6"/>
  <c r="B15" i="6"/>
  <c r="A15" i="6"/>
  <c r="L14" i="6"/>
  <c r="K14" i="6"/>
  <c r="J14" i="6"/>
  <c r="I14" i="6"/>
  <c r="H14" i="6"/>
  <c r="G14" i="6"/>
  <c r="F14" i="6"/>
  <c r="E14" i="6"/>
  <c r="D14" i="6"/>
  <c r="C14" i="6"/>
  <c r="B14" i="6"/>
  <c r="A14" i="6"/>
  <c r="Y14" i="6" s="1"/>
  <c r="Z14" i="6" s="1"/>
  <c r="L13" i="6"/>
  <c r="K13" i="6"/>
  <c r="J13" i="6"/>
  <c r="I13" i="6"/>
  <c r="H13" i="6"/>
  <c r="G13" i="6"/>
  <c r="F13" i="6"/>
  <c r="E13" i="6"/>
  <c r="D13" i="6"/>
  <c r="C13" i="6"/>
  <c r="B13" i="6"/>
  <c r="A13" i="6"/>
  <c r="Y13" i="6" s="1"/>
  <c r="Z13" i="6" s="1"/>
  <c r="L12" i="6"/>
  <c r="K12" i="6"/>
  <c r="J12" i="6"/>
  <c r="I12" i="6"/>
  <c r="H12" i="6"/>
  <c r="G12" i="6"/>
  <c r="F12" i="6"/>
  <c r="E12" i="6"/>
  <c r="D12" i="6"/>
  <c r="C12" i="6"/>
  <c r="B12" i="6"/>
  <c r="A12" i="6"/>
  <c r="Y12" i="6" s="1"/>
  <c r="Z12" i="6" s="1"/>
  <c r="L11" i="6"/>
  <c r="K11" i="6"/>
  <c r="J11" i="6"/>
  <c r="I11" i="6"/>
  <c r="H11" i="6"/>
  <c r="G11" i="6"/>
  <c r="F11" i="6"/>
  <c r="E11" i="6"/>
  <c r="D11" i="6"/>
  <c r="C11" i="6"/>
  <c r="B11" i="6"/>
  <c r="A11" i="6"/>
  <c r="Y11" i="6" s="1"/>
  <c r="Z11" i="6" s="1"/>
  <c r="L10" i="6"/>
  <c r="K10" i="6"/>
  <c r="J10" i="6"/>
  <c r="I10" i="6"/>
  <c r="H10" i="6"/>
  <c r="G10" i="6"/>
  <c r="F10" i="6"/>
  <c r="E10" i="6"/>
  <c r="D10" i="6"/>
  <c r="C10" i="6"/>
  <c r="B10" i="6"/>
  <c r="A10" i="6"/>
  <c r="Y10" i="6" s="1"/>
  <c r="Z10" i="6" s="1"/>
  <c r="L9" i="6"/>
  <c r="K9" i="6"/>
  <c r="J9" i="6"/>
  <c r="I9" i="6"/>
  <c r="H9" i="6"/>
  <c r="G9" i="6"/>
  <c r="F9" i="6"/>
  <c r="E9" i="6"/>
  <c r="D9" i="6"/>
  <c r="C9" i="6"/>
  <c r="B9" i="6"/>
  <c r="A9" i="6"/>
  <c r="Y9" i="6" s="1"/>
  <c r="Z9" i="6" s="1"/>
  <c r="L8" i="6"/>
  <c r="K8" i="6"/>
  <c r="J8" i="6"/>
  <c r="I8" i="6"/>
  <c r="H8" i="6"/>
  <c r="G8" i="6"/>
  <c r="F8" i="6"/>
  <c r="E8" i="6"/>
  <c r="D8" i="6"/>
  <c r="C8" i="6"/>
  <c r="B8" i="6"/>
  <c r="A8" i="6"/>
  <c r="Y8" i="6" s="1"/>
  <c r="Z8" i="6" s="1"/>
  <c r="L7" i="6"/>
  <c r="K7" i="6"/>
  <c r="J7" i="6"/>
  <c r="I7" i="6"/>
  <c r="H7" i="6"/>
  <c r="G7" i="6"/>
  <c r="F7" i="6"/>
  <c r="E7" i="6"/>
  <c r="D7" i="6"/>
  <c r="C7" i="6"/>
  <c r="B7" i="6"/>
  <c r="A7" i="6"/>
  <c r="Y7" i="6" s="1"/>
  <c r="Z7" i="6" s="1"/>
  <c r="L6" i="6"/>
  <c r="K6" i="6"/>
  <c r="J6" i="6"/>
  <c r="I6" i="6"/>
  <c r="H6" i="6"/>
  <c r="G6" i="6"/>
  <c r="F6" i="6"/>
  <c r="E6" i="6"/>
  <c r="D6" i="6"/>
  <c r="C6" i="6"/>
  <c r="B6" i="6"/>
  <c r="A6" i="6"/>
  <c r="Y6" i="6" s="1"/>
  <c r="Z6" i="6" s="1"/>
  <c r="L5" i="6"/>
  <c r="K5" i="6"/>
  <c r="J5" i="6"/>
  <c r="I5" i="6"/>
  <c r="H5" i="6"/>
  <c r="G5" i="6"/>
  <c r="F5" i="6"/>
  <c r="E5" i="6"/>
  <c r="D5" i="6"/>
  <c r="C5" i="6"/>
  <c r="B5" i="6"/>
  <c r="A5" i="6"/>
  <c r="Y5" i="6" s="1"/>
  <c r="Z5" i="6" s="1"/>
  <c r="L4" i="6"/>
  <c r="K4" i="6"/>
  <c r="J4" i="6"/>
  <c r="I4" i="6"/>
  <c r="H4" i="6"/>
  <c r="G4" i="6"/>
  <c r="F4" i="6"/>
  <c r="E4" i="6"/>
  <c r="D4" i="6"/>
  <c r="C4" i="6"/>
  <c r="B4" i="6"/>
  <c r="A4" i="6"/>
  <c r="Y4" i="6" s="1"/>
  <c r="Z4" i="6" s="1"/>
  <c r="L3" i="6"/>
  <c r="K3" i="6"/>
  <c r="J3" i="6"/>
  <c r="I3" i="6"/>
  <c r="H3" i="6"/>
  <c r="G3" i="6"/>
  <c r="F3" i="6"/>
  <c r="E3" i="6"/>
  <c r="D3" i="6"/>
  <c r="C3" i="6"/>
  <c r="B3" i="6"/>
  <c r="A3" i="6"/>
  <c r="Y3" i="6" s="1"/>
  <c r="Z3" i="6" s="1"/>
  <c r="L2" i="6"/>
  <c r="K2" i="6"/>
  <c r="J2" i="6"/>
  <c r="I2" i="6"/>
  <c r="H2" i="6"/>
  <c r="G2" i="6"/>
  <c r="F2" i="6"/>
  <c r="E2" i="6"/>
  <c r="D2" i="6"/>
  <c r="C2" i="6"/>
  <c r="B2" i="6"/>
  <c r="A2" i="6"/>
  <c r="Y2" i="6" s="1"/>
  <c r="Z2" i="6" s="1"/>
  <c r="G1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H4" authorId="0" shapeId="0" xr:uid="{00000000-0006-0000-0500-000002000000}">
      <text>
        <r>
          <rPr>
            <sz val="10"/>
            <color rgb="FF000000"/>
            <rFont val="Calibri"/>
            <family val="2"/>
            <scheme val="minor"/>
          </rPr>
          <t>======
ID#AAAAJoAFmpY
    (2020-06-02 19:04:27)
9/26 bounced - chg email</t>
        </r>
      </text>
    </comment>
    <comment ref="AH170" authorId="0" shapeId="0" xr:uid="{00000000-0006-0000-0500-000001000000}">
      <text>
        <r>
          <rPr>
            <sz val="10"/>
            <color rgb="FF000000"/>
            <rFont val="Calibri"/>
            <family val="2"/>
            <scheme val="minor"/>
          </rPr>
          <t>======
ID#AAAAJoAFmpc
    (2020-06-02 19:04:27)
requested removal from list due to number of emails
	-Andrea Palmer-Nash
7/18 John Hayden asked for Jonathan to be placed back on the list.   I emailed both to confirm since he asked to be removed.
	-Douglas McCullough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MWh+ElHwf4ch8C+8rfO0PWyupm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2" authorId="0" shapeId="0" xr:uid="{00000000-0006-0000-0600-000002000000}">
      <text>
        <r>
          <rPr>
            <sz val="10"/>
            <color rgb="FF000000"/>
            <rFont val="Calibri"/>
            <family val="2"/>
            <scheme val="minor"/>
          </rPr>
          <t>======
ID#AAAAJoAFmqA
    (2020-06-02 19:04:27)
Sandy requested Barnes name be removed  11/10
	-Douglas McCullough</t>
        </r>
      </text>
    </comment>
    <comment ref="D53" authorId="0" shapeId="0" xr:uid="{00000000-0006-0000-0600-000003000000}">
      <text>
        <r>
          <rPr>
            <sz val="10"/>
            <color rgb="FF000000"/>
            <rFont val="Calibri"/>
            <family val="2"/>
            <scheme val="minor"/>
          </rPr>
          <t>======
ID#AAAAJoAFmpk
    (2020-06-02 19:04:27)
6/16/14 requested via email firm name, phone and address or asked if they want to be removed from list
	-Douglas McCullough
----
6/16/14 requested via email firm name, phone and address or asked if they want to be removed from list
	-Douglas McCullough
----
6/16/14 requested via email firm name, phone and address or asked if they want to be removed from list
	-Douglas McCullough
----
6/16/14 requested via email firm name, phone and address or asked if they want to be removed from list
	-Douglas McCullough
----
6/16/14 requested via email firm name, phone and address or asked if they want to be removed from list
	-Douglas McCullough</t>
        </r>
      </text>
    </comment>
    <comment ref="C112" authorId="0" shapeId="0" xr:uid="{00000000-0006-0000-0600-000001000000}">
      <text>
        <r>
          <rPr>
            <sz val="10"/>
            <color rgb="FF000000"/>
            <rFont val="Calibri"/>
            <family val="2"/>
            <scheme val="minor"/>
          </rPr>
          <t>======
ID#AAAAJoAFmqE
    (2020-06-02 19:04:27)
Per returned email  no longer with SVN
	-Douglas McCullough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8kGcTnnvki5GNkjB3gxu8xE5JWQ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56" authorId="0" shapeId="0" xr:uid="{00000000-0006-0000-0800-000002000000}">
      <text>
        <r>
          <rPr>
            <sz val="10"/>
            <color rgb="FF000000"/>
            <rFont val="Calibri"/>
            <family val="2"/>
            <scheme val="minor"/>
          </rPr>
          <t>======
ID#AAAAJoAFmp4
    (2020-06-02 19:04:27)
Office phone number updated as requested.
	-Andrea Palmer-Nash</t>
        </r>
      </text>
    </comment>
    <comment ref="C118" authorId="0" shapeId="0" xr:uid="{00000000-0006-0000-0800-000005000000}">
      <text>
        <r>
          <rPr>
            <sz val="10"/>
            <color rgb="FF000000"/>
            <rFont val="Calibri"/>
            <family val="2"/>
            <scheme val="minor"/>
          </rPr>
          <t>======
ID#AAAAJoAFmpo
    (2020-06-02 19:04:27)
7/22 - added back to Bham sheet per Amanda's request - 
6/4 bounced - security policies</t>
        </r>
      </text>
    </comment>
    <comment ref="D231" authorId="0" shapeId="0" xr:uid="{00000000-0006-0000-0800-000001000000}">
      <text>
        <r>
          <rPr>
            <sz val="10"/>
            <color rgb="FF000000"/>
            <rFont val="Calibri"/>
            <family val="2"/>
            <scheme val="minor"/>
          </rPr>
          <t>======
ID#AAAAJoAFmp8
    (2020-06-02 19:04:27)
Corrected spelling of Seibels. Jan 17, 2013
	-Andrea Palmer-Nash</t>
        </r>
      </text>
    </comment>
    <comment ref="C336" authorId="0" shapeId="0" xr:uid="{00000000-0006-0000-0800-000003000000}">
      <text>
        <r>
          <rPr>
            <sz val="10"/>
            <color rgb="FF000000"/>
            <rFont val="Calibri"/>
            <family val="2"/>
            <scheme val="minor"/>
          </rPr>
          <t>======
ID#AAAAJoAFmp0
    (2020-06-02 19:04:27)
security blocked - emailed --DougMcC2 Sunday, February 26, 2012 10:27:55 AM</t>
        </r>
      </text>
    </comment>
    <comment ref="C516" authorId="0" shapeId="0" xr:uid="{00000000-0006-0000-0800-000004000000}">
      <text>
        <r>
          <rPr>
            <sz val="10"/>
            <color rgb="FF000000"/>
            <rFont val="Calibri"/>
            <family val="2"/>
            <scheme val="minor"/>
          </rPr>
          <t>======
ID#AAAAJoAFmpw
    (2020-06-02 19:04:27)
BOUNCED - MOVED TO QUARANTINE --DougMcC2 Sunday, February 26, 2012 10:41:18 AM
bounced --DougMcC2 Thursday, December 01, 2011 11:26:03 AM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etOraWR/MfvZwUVw7brI+heermw=="/>
    </ext>
  </extLst>
</comments>
</file>

<file path=xl/sharedStrings.xml><?xml version="1.0" encoding="utf-8"?>
<sst xmlns="http://schemas.openxmlformats.org/spreadsheetml/2006/main" count="9737" uniqueCount="3798">
  <si>
    <t>FIRM</t>
  </si>
  <si>
    <t>CONTACT</t>
  </si>
  <si>
    <t>FIRST NAME</t>
  </si>
  <si>
    <t>Middle</t>
  </si>
  <si>
    <t>LAST NAME</t>
  </si>
  <si>
    <t>Suffix</t>
  </si>
  <si>
    <t>EMAIL</t>
  </si>
  <si>
    <t>OFFICE Phone</t>
  </si>
  <si>
    <t>Cell Phone</t>
  </si>
  <si>
    <t>Address1</t>
  </si>
  <si>
    <t>Address2</t>
  </si>
  <si>
    <t>City</t>
  </si>
  <si>
    <t>State</t>
  </si>
  <si>
    <t>Zipcode</t>
  </si>
  <si>
    <t>Birmingham-Jefferson Convention Complex</t>
  </si>
  <si>
    <t>Andrea Faush</t>
  </si>
  <si>
    <t>Andrea</t>
  </si>
  <si>
    <t>Faush</t>
  </si>
  <si>
    <t>andrea.faush@bjcc.org</t>
  </si>
  <si>
    <t>205.458.8426</t>
  </si>
  <si>
    <t>2100 Richard Arrington Jr. Blvd. N.</t>
  </si>
  <si>
    <t>Birmingham</t>
  </si>
  <si>
    <t>AL</t>
  </si>
  <si>
    <t>35203</t>
  </si>
  <si>
    <t>REGUS</t>
  </si>
  <si>
    <t>Jamie Beedle</t>
  </si>
  <si>
    <t>Jamie</t>
  </si>
  <si>
    <t>Beedle</t>
  </si>
  <si>
    <t>jamie.beedle@regus.com</t>
  </si>
  <si>
    <t>205-970-6714</t>
  </si>
  <si>
    <t>205-223-8231</t>
  </si>
  <si>
    <t>Wachovia Tower</t>
  </si>
  <si>
    <t>Fara McCray</t>
  </si>
  <si>
    <t>Fara</t>
  </si>
  <si>
    <t>McCray</t>
  </si>
  <si>
    <t>fara.mccray@regus.com</t>
  </si>
  <si>
    <t>205-970-6000</t>
  </si>
  <si>
    <t>205-218-6833</t>
  </si>
  <si>
    <t>One Perimeter Park South</t>
  </si>
  <si>
    <t>Suite 100N</t>
  </si>
  <si>
    <t>35243</t>
  </si>
  <si>
    <t>Wells Fargo</t>
  </si>
  <si>
    <t>Brent Falkenhagen</t>
  </si>
  <si>
    <t>Brent</t>
  </si>
  <si>
    <t>Falkenhagen</t>
  </si>
  <si>
    <t>brent.falkenhagen@wellsfargo.com</t>
  </si>
  <si>
    <t>Armstrong Relocation</t>
  </si>
  <si>
    <t>Jenny Johnson</t>
  </si>
  <si>
    <t>Jenny</t>
  </si>
  <si>
    <t>Johnson</t>
  </si>
  <si>
    <t>jennyjohnson@GoArmstrong.com</t>
  </si>
  <si>
    <t>256-258-2204</t>
  </si>
  <si>
    <t>2775 Wall Triana Hwy,</t>
  </si>
  <si>
    <t>Suite E</t>
  </si>
  <si>
    <t>Huntsville</t>
  </si>
  <si>
    <t>Brad Murphy</t>
  </si>
  <si>
    <t>Brad</t>
  </si>
  <si>
    <t>Murphy</t>
  </si>
  <si>
    <t>bmurphy@GoArmstrong.com</t>
  </si>
  <si>
    <t>256-654-9224</t>
  </si>
  <si>
    <t>Jacob Weist</t>
  </si>
  <si>
    <t>Jacob</t>
  </si>
  <si>
    <t>Weist</t>
  </si>
  <si>
    <t>jweist@goarmstrong.com</t>
  </si>
  <si>
    <t>2775 Wall Triana Hwy</t>
  </si>
  <si>
    <t>BancorpSouth</t>
  </si>
  <si>
    <t>Darlina Bray</t>
  </si>
  <si>
    <t>Darlina</t>
  </si>
  <si>
    <t>Bray</t>
  </si>
  <si>
    <t>darlina.bray@bxs.com</t>
  </si>
  <si>
    <t>256-564-8441</t>
  </si>
  <si>
    <t>256-288-7397</t>
  </si>
  <si>
    <t>603 Madison Street</t>
  </si>
  <si>
    <t>Richard Corder</t>
  </si>
  <si>
    <t>Richard</t>
  </si>
  <si>
    <t>Corder</t>
  </si>
  <si>
    <t>john.mcmullan@bxs.com</t>
  </si>
  <si>
    <t>256-564-8443</t>
  </si>
  <si>
    <t>John T. McMullan</t>
  </si>
  <si>
    <t>John</t>
  </si>
  <si>
    <t>T.</t>
  </si>
  <si>
    <t>McMullan</t>
  </si>
  <si>
    <t>Barge Waggoner Sumner &amp; Cannon, Inc.</t>
  </si>
  <si>
    <t>Keith Magee</t>
  </si>
  <si>
    <t>Keith</t>
  </si>
  <si>
    <t>Magee</t>
  </si>
  <si>
    <t>keith.magee@bwsc.net</t>
  </si>
  <si>
    <t>256-533-1561</t>
  </si>
  <si>
    <t>200 Clinton Ave.</t>
  </si>
  <si>
    <t>Suite 800</t>
  </si>
  <si>
    <t>City of Huntsville</t>
  </si>
  <si>
    <t>Tommy</t>
  </si>
  <si>
    <t>Battle</t>
  </si>
  <si>
    <t>Clear Shine Maintenance</t>
  </si>
  <si>
    <t>Jeremy Kiefer</t>
  </si>
  <si>
    <t>Jeremy</t>
  </si>
  <si>
    <t>Kiefer</t>
  </si>
  <si>
    <t>sales@clearshineclean.com</t>
  </si>
  <si>
    <t>256-683-6556</t>
  </si>
  <si>
    <t>Cost Segregation Services Incorporated</t>
  </si>
  <si>
    <t>Greg Perkin</t>
  </si>
  <si>
    <t>Greg</t>
  </si>
  <si>
    <t>Perkins</t>
  </si>
  <si>
    <t>greg@costsegregationservices.com</t>
  </si>
  <si>
    <t>256-536-8692</t>
  </si>
  <si>
    <t>256-683-3397</t>
  </si>
  <si>
    <t>1124 Hermitage Ave.</t>
  </si>
  <si>
    <t>Disabled Vets Still Serviing, LLC</t>
  </si>
  <si>
    <t>Bradley Scofield</t>
  </si>
  <si>
    <t>Scofield</t>
  </si>
  <si>
    <t>bscofield@dvss.us</t>
  </si>
  <si>
    <t>256- 428-0094</t>
  </si>
  <si>
    <t>256- 679-3425</t>
  </si>
  <si>
    <t>6705 Odyssey Drive</t>
  </si>
  <si>
    <t>Suite C</t>
  </si>
  <si>
    <t>Downtown Huntsville</t>
  </si>
  <si>
    <t>Chad</t>
  </si>
  <si>
    <t>Emerson</t>
  </si>
  <si>
    <t>chad@downtownhuntsville.org</t>
  </si>
  <si>
    <t>Huntsville Hub</t>
  </si>
  <si>
    <t>Kellie Andrews</t>
  </si>
  <si>
    <t>Kelly</t>
  </si>
  <si>
    <t>Andrews</t>
  </si>
  <si>
    <t>kellie@huntsvillehub.com</t>
  </si>
  <si>
    <t>256-705-3620</t>
  </si>
  <si>
    <t>600 Blvd South</t>
  </si>
  <si>
    <t>Suite 104</t>
  </si>
  <si>
    <t>Jeff Benton Homes</t>
  </si>
  <si>
    <t>Jeff Benton</t>
  </si>
  <si>
    <t>Jeff</t>
  </si>
  <si>
    <t>Benton</t>
  </si>
  <si>
    <t>jeff@jeffbentonhomes.com</t>
  </si>
  <si>
    <t>Kent Professional Management</t>
  </si>
  <si>
    <t>Shawn Kent</t>
  </si>
  <si>
    <t>Shawn</t>
  </si>
  <si>
    <t>Kent</t>
  </si>
  <si>
    <t>shawn.kent@kentmgmtinc.com</t>
  </si>
  <si>
    <t>256-975-0293</t>
  </si>
  <si>
    <t>3077 Leeman Ferry Road</t>
  </si>
  <si>
    <t>Suite H-2</t>
  </si>
  <si>
    <t>Littlejohn</t>
  </si>
  <si>
    <t>Harry M. Wilson</t>
  </si>
  <si>
    <t>Harry</t>
  </si>
  <si>
    <t xml:space="preserve">M. </t>
  </si>
  <si>
    <t>Wilson</t>
  </si>
  <si>
    <t>hwilson@leainc.com</t>
  </si>
  <si>
    <t>256-533-3311</t>
  </si>
  <si>
    <t>256-653-9834</t>
  </si>
  <si>
    <t>401 Franklin Street</t>
  </si>
  <si>
    <t>Suite B</t>
  </si>
  <si>
    <t>Josh Johnson</t>
  </si>
  <si>
    <t>Josh</t>
  </si>
  <si>
    <t>Jjohnson@leainc.com</t>
  </si>
  <si>
    <t>Netivity Innovation</t>
  </si>
  <si>
    <t>David Scalf</t>
  </si>
  <si>
    <t>David</t>
  </si>
  <si>
    <t>Scalf</t>
  </si>
  <si>
    <t>david@netivity.net</t>
  </si>
  <si>
    <t>256-426-2503</t>
  </si>
  <si>
    <t>2705 Artie Street</t>
  </si>
  <si>
    <t>Suite 40</t>
  </si>
  <si>
    <t>Progress Bank</t>
  </si>
  <si>
    <t>Beth Hoffman</t>
  </si>
  <si>
    <t>Beth</t>
  </si>
  <si>
    <t>Hoffman</t>
  </si>
  <si>
    <t>bhoffman@myprogressbank.com</t>
  </si>
  <si>
    <t>256- 319-3647</t>
  </si>
  <si>
    <t>201 Williams Ave</t>
  </si>
  <si>
    <t>Scott Seeley</t>
  </si>
  <si>
    <t>Scott</t>
  </si>
  <si>
    <t>Seeley</t>
  </si>
  <si>
    <t>sseeley@myprogressbank.com</t>
  </si>
  <si>
    <t>256- 319-3615</t>
  </si>
  <si>
    <t>256-527-9880</t>
  </si>
  <si>
    <t>James Brown</t>
  </si>
  <si>
    <t>James</t>
  </si>
  <si>
    <t>Brown</t>
  </si>
  <si>
    <t>jdbrown@myprogressbank.com</t>
  </si>
  <si>
    <t>256- 319-3600</t>
  </si>
  <si>
    <t>201 Williams Ave. SW</t>
  </si>
  <si>
    <t>Regus</t>
  </si>
  <si>
    <t>Ashley Gilbreath</t>
  </si>
  <si>
    <t>Ashley</t>
  </si>
  <si>
    <t>Gilbreath</t>
  </si>
  <si>
    <t>Ashley.gilbreath@regus.com</t>
  </si>
  <si>
    <t>256- 799-0260</t>
  </si>
  <si>
    <t>7027 Old Madison Pike</t>
  </si>
  <si>
    <t>Suite 108</t>
  </si>
  <si>
    <t>TruGreen</t>
  </si>
  <si>
    <t>Miranda Conrad</t>
  </si>
  <si>
    <t>Miranda</t>
  </si>
  <si>
    <t>Conrad</t>
  </si>
  <si>
    <t>mirandarjy@gmail.com</t>
  </si>
  <si>
    <t>Sellers Aerial and Commercial Photography</t>
  </si>
  <si>
    <t>Marty Sellers</t>
  </si>
  <si>
    <t>Marty</t>
  </si>
  <si>
    <t>Sellers</t>
  </si>
  <si>
    <t>marty@sellersphoto.com</t>
  </si>
  <si>
    <t>256-682-6734</t>
  </si>
  <si>
    <t>124 Steeplechurch Cr.</t>
  </si>
  <si>
    <t>Thousand Story - Architecture</t>
  </si>
  <si>
    <t>Collier Ward</t>
  </si>
  <si>
    <t>Collier</t>
  </si>
  <si>
    <t>Ward</t>
  </si>
  <si>
    <t>collier@ThousandStory.com</t>
  </si>
  <si>
    <t>(704) 560-6772</t>
  </si>
  <si>
    <t>704-560-6772</t>
  </si>
  <si>
    <t>6275 University Drive</t>
  </si>
  <si>
    <t>Suite 37222</t>
  </si>
  <si>
    <t>Urban Technologist</t>
  </si>
  <si>
    <t>Larry Mason</t>
  </si>
  <si>
    <t xml:space="preserve">Larry </t>
  </si>
  <si>
    <t>Mason</t>
  </si>
  <si>
    <t>lmason@HungryProgrammer.com</t>
  </si>
  <si>
    <t>Wanyes Pest Control</t>
  </si>
  <si>
    <t>Ryan Tate</t>
  </si>
  <si>
    <t>Ryan</t>
  </si>
  <si>
    <t>Tate</t>
  </si>
  <si>
    <t>rtate@callwaynes.com</t>
  </si>
  <si>
    <t>256-461-7863</t>
  </si>
  <si>
    <t>256-520-8228</t>
  </si>
  <si>
    <t>25270 Will McComb Dr</t>
  </si>
  <si>
    <t>Southern Valley Services, LLC</t>
  </si>
  <si>
    <t>David Henry</t>
  </si>
  <si>
    <t>Henry</t>
  </si>
  <si>
    <t>dave@southernvalleyservices.com</t>
  </si>
  <si>
    <t>256-702-2237</t>
  </si>
  <si>
    <t>Lexington</t>
  </si>
  <si>
    <t>City of Madison</t>
  </si>
  <si>
    <t>Mary Beth Broeren</t>
  </si>
  <si>
    <t xml:space="preserve">Mary </t>
  </si>
  <si>
    <t>Broeren</t>
  </si>
  <si>
    <t>MaryBeth.Broeren@madisonal.gov</t>
  </si>
  <si>
    <t>256-772-2897</t>
  </si>
  <si>
    <t>100 Hughes Road</t>
  </si>
  <si>
    <t>Madison</t>
  </si>
  <si>
    <t>Beverly Mesa-Zendt, AICP</t>
  </si>
  <si>
    <t>Beverly</t>
  </si>
  <si>
    <t>K.</t>
  </si>
  <si>
    <t>Mesa-Zendt</t>
  </si>
  <si>
    <t>AICP</t>
  </si>
  <si>
    <t>beverly.zendt@madisonal.gov</t>
  </si>
  <si>
    <t>Southern Development Council</t>
  </si>
  <si>
    <t>Drew Tomlin</t>
  </si>
  <si>
    <t>Drew</t>
  </si>
  <si>
    <t xml:space="preserve"> </t>
  </si>
  <si>
    <t>Tomlin</t>
  </si>
  <si>
    <t>tomlin@sdcinc.org</t>
  </si>
  <si>
    <t>256-490-2341</t>
  </si>
  <si>
    <t>256-609-1004</t>
  </si>
  <si>
    <t>P.O. Box 2197</t>
  </si>
  <si>
    <t>Jani King</t>
  </si>
  <si>
    <t>Jeff Caple</t>
  </si>
  <si>
    <t>Caple</t>
  </si>
  <si>
    <t>jkofhsv@aol.com</t>
  </si>
  <si>
    <t>256-971-3451, 206</t>
  </si>
  <si>
    <t>114 Arlington Dr.</t>
  </si>
  <si>
    <t>Lee Company</t>
  </si>
  <si>
    <t>Brian Jackson</t>
  </si>
  <si>
    <t>Brian</t>
  </si>
  <si>
    <t>Jackson</t>
  </si>
  <si>
    <t>Brian.Jackson@leecompany.com</t>
  </si>
  <si>
    <t>256-497-3536</t>
  </si>
  <si>
    <t xml:space="preserve">26670 Success Drive. SW </t>
  </si>
  <si>
    <t>Suite H</t>
  </si>
  <si>
    <t>SCS Worx</t>
  </si>
  <si>
    <t>Will Brannon</t>
  </si>
  <si>
    <t>Will</t>
  </si>
  <si>
    <t>Brannon</t>
  </si>
  <si>
    <t>wbrannon@scsworx.com</t>
  </si>
  <si>
    <t>256-461-8815</t>
  </si>
  <si>
    <t>10446 County Line Road</t>
  </si>
  <si>
    <t>Nation View</t>
  </si>
  <si>
    <t>Fermin Esquibel</t>
  </si>
  <si>
    <t>Fermin</t>
  </si>
  <si>
    <t>Esquidbel</t>
  </si>
  <si>
    <t>fermin.esquibel@nationview.net</t>
  </si>
  <si>
    <t>Chasiti Gladys</t>
  </si>
  <si>
    <t>Chasiti</t>
  </si>
  <si>
    <t>Gladys</t>
  </si>
  <si>
    <t>chasiti.gladys@regus.com</t>
  </si>
  <si>
    <t>205-414-7000</t>
  </si>
  <si>
    <t>205-218-0784</t>
  </si>
  <si>
    <t>Riverside Capital</t>
  </si>
  <si>
    <t>John Thornton</t>
  </si>
  <si>
    <t>Thornton</t>
  </si>
  <si>
    <t>riversidecap@gmail.com</t>
  </si>
  <si>
    <t>256- 318-8242</t>
  </si>
  <si>
    <t>Sak Capital</t>
  </si>
  <si>
    <t>Eugene R. Sak</t>
  </si>
  <si>
    <t>Eugene</t>
  </si>
  <si>
    <t>Sak</t>
  </si>
  <si>
    <t>eugene@sakcapital.com</t>
  </si>
  <si>
    <t>256-712-1795</t>
  </si>
  <si>
    <t>256-349-0792</t>
  </si>
  <si>
    <t>412 South Court Street</t>
  </si>
  <si>
    <t>Fifth Floor</t>
  </si>
  <si>
    <t>FirstBank</t>
  </si>
  <si>
    <t>Alison Cannon</t>
  </si>
  <si>
    <t>Alison</t>
  </si>
  <si>
    <t>Cannon</t>
  </si>
  <si>
    <t>acannon@firstbankonline.com</t>
  </si>
  <si>
    <t>256-970-2976</t>
  </si>
  <si>
    <t>256-714-0338</t>
  </si>
  <si>
    <t>720 Gallatin St. SW</t>
  </si>
  <si>
    <t>Suite 150</t>
  </si>
  <si>
    <t>Huntsville Chamber of Commerce</t>
  </si>
  <si>
    <t>Will West</t>
  </si>
  <si>
    <t>West</t>
  </si>
  <si>
    <t>wwest@hsvchamber.org</t>
  </si>
  <si>
    <t>256 535 2049</t>
  </si>
  <si>
    <t>256 924 6456</t>
  </si>
  <si>
    <t>225 Church Street NW</t>
  </si>
  <si>
    <t>Barrett &amp; Jolley (Attorneys)</t>
  </si>
  <si>
    <t>Novid Niakossary</t>
  </si>
  <si>
    <t>Novid</t>
  </si>
  <si>
    <t>Niakossary</t>
  </si>
  <si>
    <t>dniakossary@yahoo.com</t>
  </si>
  <si>
    <t>256  582 0133</t>
  </si>
  <si>
    <t>256 302 0335</t>
  </si>
  <si>
    <t>431 Gunter Avenue</t>
  </si>
  <si>
    <t>Guntersville</t>
  </si>
  <si>
    <t>3T976</t>
  </si>
  <si>
    <t>Jan</t>
  </si>
  <si>
    <t>Feb</t>
  </si>
  <si>
    <t>Mar</t>
  </si>
  <si>
    <t>Apr</t>
  </si>
  <si>
    <t>May</t>
  </si>
  <si>
    <t>Jun</t>
  </si>
  <si>
    <t>Aug</t>
  </si>
  <si>
    <t>Sep</t>
  </si>
  <si>
    <t>Oct</t>
  </si>
  <si>
    <t>Nov</t>
  </si>
  <si>
    <t>Dec</t>
  </si>
  <si>
    <t>Type</t>
  </si>
  <si>
    <t>Paid?</t>
  </si>
  <si>
    <t>Name</t>
  </si>
  <si>
    <t>First Name</t>
  </si>
  <si>
    <t>Last Name</t>
  </si>
  <si>
    <t>Email</t>
  </si>
  <si>
    <t>Company</t>
  </si>
  <si>
    <t>Office</t>
  </si>
  <si>
    <t>Mobile</t>
  </si>
  <si>
    <t>Agent</t>
  </si>
  <si>
    <t>Thomas Armstrong, MAI</t>
  </si>
  <si>
    <t>Thomas</t>
  </si>
  <si>
    <t>Armstrong</t>
  </si>
  <si>
    <t>tomarmstrong@bellsouth.net</t>
  </si>
  <si>
    <t>A &amp; S Appraisal Company, LLC</t>
  </si>
  <si>
    <t>256-585-3935</t>
  </si>
  <si>
    <t>256-684-6606</t>
  </si>
  <si>
    <t>287 A Taylor Road</t>
  </si>
  <si>
    <t>Owens Cross Roads</t>
  </si>
  <si>
    <t>Allen J. Sasso</t>
  </si>
  <si>
    <t>Allen</t>
  </si>
  <si>
    <t>Sasso</t>
  </si>
  <si>
    <t>allensasso@yahoo.com</t>
  </si>
  <si>
    <t>256-797-0873</t>
  </si>
  <si>
    <t>Regina Underwood</t>
  </si>
  <si>
    <t>Underwood</t>
  </si>
  <si>
    <t>Regina</t>
  </si>
  <si>
    <t>regina@arealtygroup.com</t>
  </si>
  <si>
    <t>A REALTY GROUP of N. A. Inc</t>
  </si>
  <si>
    <t>256-895-6161</t>
  </si>
  <si>
    <t>256-508-6874</t>
  </si>
  <si>
    <t>1807- B Slaughter Road</t>
  </si>
  <si>
    <t>Trevor Kearce</t>
  </si>
  <si>
    <t>Trevor</t>
  </si>
  <si>
    <t>Kearce</t>
  </si>
  <si>
    <t>trevor@acquirehuntsville.com</t>
  </si>
  <si>
    <t>Acquire Commercial Real Estate</t>
  </si>
  <si>
    <t>256-319-3209</t>
  </si>
  <si>
    <t>256-654-2143</t>
  </si>
  <si>
    <t>3005 L &amp; N Drive Suite 1</t>
  </si>
  <si>
    <t>Jane Harrington</t>
  </si>
  <si>
    <t>Jane</t>
  </si>
  <si>
    <t>Harrington</t>
  </si>
  <si>
    <t>janehsv@gmail.com</t>
  </si>
  <si>
    <t>Alabama Real Estate Solutions</t>
  </si>
  <si>
    <t>256-653-1443</t>
  </si>
  <si>
    <t>810 Palmer Rd</t>
  </si>
  <si>
    <t>Suite 101</t>
  </si>
  <si>
    <t>James Martinez</t>
  </si>
  <si>
    <t>Martinez</t>
  </si>
  <si>
    <t>jinn20001986@outlook.com</t>
  </si>
  <si>
    <t>256-335-0611</t>
  </si>
  <si>
    <t xml:space="preserve">17251 hwy 72 </t>
  </si>
  <si>
    <t>Rogersville</t>
  </si>
  <si>
    <t>Robert Anderson</t>
  </si>
  <si>
    <t>Robert</t>
  </si>
  <si>
    <t>Anderson</t>
  </si>
  <si>
    <t>robert@rdarealty.com</t>
  </si>
  <si>
    <t>Avast Realty</t>
  </si>
  <si>
    <t>251-979-2533</t>
  </si>
  <si>
    <t>Orange Beach</t>
  </si>
  <si>
    <t>Jerome Averbuch</t>
  </si>
  <si>
    <t>Jerome</t>
  </si>
  <si>
    <t>Averbuch</t>
  </si>
  <si>
    <t>jeromeaverbuch@aol.com</t>
  </si>
  <si>
    <t>Averbuch Enterprises</t>
  </si>
  <si>
    <t>256- 881-2411</t>
  </si>
  <si>
    <t>256-656-3400</t>
  </si>
  <si>
    <t>7500 Memorial Parkway South</t>
  </si>
  <si>
    <t>Ste 122</t>
  </si>
  <si>
    <t>Steve Cappaert</t>
  </si>
  <si>
    <t>Steve</t>
  </si>
  <si>
    <t>Cappaert</t>
  </si>
  <si>
    <t>stevecappaert@hughes.net</t>
  </si>
  <si>
    <t>Averbuch Realty</t>
  </si>
  <si>
    <t>256-883-6600</t>
  </si>
  <si>
    <t>Cliff Mann</t>
  </si>
  <si>
    <t>Cliff</t>
  </si>
  <si>
    <t>Mann</t>
  </si>
  <si>
    <t>Cliff@cliffmann.com</t>
  </si>
  <si>
    <t>256- 883-6600</t>
  </si>
  <si>
    <t>Bob Monroe</t>
  </si>
  <si>
    <t>Bob</t>
  </si>
  <si>
    <t>Monroe</t>
  </si>
  <si>
    <t>bob@rcmonroe.com</t>
  </si>
  <si>
    <t>Lou Sams</t>
  </si>
  <si>
    <t>Lou</t>
  </si>
  <si>
    <t>Sams</t>
  </si>
  <si>
    <t>loulehmansams@gmail.com</t>
  </si>
  <si>
    <t>256-337-9083</t>
  </si>
  <si>
    <t>Suite 122</t>
  </si>
  <si>
    <t>Barnes Parker</t>
  </si>
  <si>
    <t>Barnes</t>
  </si>
  <si>
    <t>Parker</t>
  </si>
  <si>
    <t>barnes@bparkercommercial.com</t>
  </si>
  <si>
    <t>Barnes Parker Commercial</t>
  </si>
  <si>
    <t>256-655-3005</t>
  </si>
  <si>
    <t>401 Grant Street. SE</t>
  </si>
  <si>
    <t>David D. Wilson, MAI</t>
  </si>
  <si>
    <t xml:space="preserve">David.Wilson@berkadia.com </t>
  </si>
  <si>
    <t>Berkadia</t>
  </si>
  <si>
    <t>205-918-0785, 9</t>
  </si>
  <si>
    <t>256-682-9143</t>
  </si>
  <si>
    <t>2120 16th Ave South</t>
  </si>
  <si>
    <t>Third Floor</t>
  </si>
  <si>
    <t>Multi-Family</t>
  </si>
  <si>
    <t>Paid</t>
  </si>
  <si>
    <t>Jack Doss</t>
  </si>
  <si>
    <t>Jack</t>
  </si>
  <si>
    <t>Doss</t>
  </si>
  <si>
    <t>jack@billpoolerealty.com</t>
  </si>
  <si>
    <t>Bill Poole Realty</t>
  </si>
  <si>
    <t>100 Church Street</t>
  </si>
  <si>
    <t>Suite 525</t>
  </si>
  <si>
    <t>Yes</t>
  </si>
  <si>
    <t>Bill Poole</t>
  </si>
  <si>
    <t>Bill</t>
  </si>
  <si>
    <t>Poole</t>
  </si>
  <si>
    <t>Scarlett Qualls</t>
  </si>
  <si>
    <t>Scarlett</t>
  </si>
  <si>
    <t>Qualls</t>
  </si>
  <si>
    <t>Steve Qualls</t>
  </si>
  <si>
    <t>Phil Riddick</t>
  </si>
  <si>
    <t>Phil</t>
  </si>
  <si>
    <t>Riddick</t>
  </si>
  <si>
    <t>phil@billpoolerealty.com</t>
  </si>
  <si>
    <t>Paul Stead</t>
  </si>
  <si>
    <t>Paul</t>
  </si>
  <si>
    <t>Stead</t>
  </si>
  <si>
    <t>Paul.Stead@brixmor.com</t>
  </si>
  <si>
    <t>Brixmor</t>
  </si>
  <si>
    <t>770 442-3773</t>
  </si>
  <si>
    <t>770 360-8416</t>
  </si>
  <si>
    <t>3440 Preston Ridge Road</t>
  </si>
  <si>
    <t>Suite 425</t>
  </si>
  <si>
    <t>Alpharetta</t>
  </si>
  <si>
    <t>GA</t>
  </si>
  <si>
    <t>Amanda McDaniel</t>
  </si>
  <si>
    <t>Amanda</t>
  </si>
  <si>
    <t>McDaniel</t>
  </si>
  <si>
    <t>pcbeachhome@yahoo.com</t>
  </si>
  <si>
    <t>Capstone Valuation Advisors</t>
  </si>
  <si>
    <t>850-867-2323</t>
  </si>
  <si>
    <t>P.O. Box 27313</t>
  </si>
  <si>
    <t>Panama City Beach</t>
  </si>
  <si>
    <t>FL</t>
  </si>
  <si>
    <t>Taron Thorpe</t>
  </si>
  <si>
    <t>Taron</t>
  </si>
  <si>
    <t>Thorpe</t>
  </si>
  <si>
    <t>taron.thorpe@cbsbank.net</t>
  </si>
  <si>
    <t>CB&amp;S Bank</t>
  </si>
  <si>
    <t>256 705 1480</t>
  </si>
  <si>
    <t>256 324 0550</t>
  </si>
  <si>
    <t>521 Madison St. SE</t>
  </si>
  <si>
    <t>Myrna Burroughs</t>
  </si>
  <si>
    <t>Myrna</t>
  </si>
  <si>
    <t>Burroughs</t>
  </si>
  <si>
    <t>Myrna.Burroughs@cbre.com</t>
  </si>
  <si>
    <t>CBRE</t>
  </si>
  <si>
    <t>256-616-3186</t>
  </si>
  <si>
    <t>3800 Colonnade Parkway</t>
  </si>
  <si>
    <t>Suite 475</t>
  </si>
  <si>
    <t>Lisa Donnelly</t>
  </si>
  <si>
    <t>Lisa</t>
  </si>
  <si>
    <t>Donnelly</t>
  </si>
  <si>
    <t>lisa@mclaincommercial.com</t>
  </si>
  <si>
    <t>Coldwell Banker Commercial McLain Real Estate</t>
  </si>
  <si>
    <t>256- 533-3414 x142</t>
  </si>
  <si>
    <t>102 Clinton Ave., Suite 302</t>
  </si>
  <si>
    <t>P.O. Box 2199</t>
  </si>
  <si>
    <t>Debbie Garcia</t>
  </si>
  <si>
    <t>Debbie</t>
  </si>
  <si>
    <t>Garcia</t>
  </si>
  <si>
    <t>debbie@mclaincommercial.com</t>
  </si>
  <si>
    <t>256.533.3414 EXT.135</t>
  </si>
  <si>
    <t>256.227.6861</t>
  </si>
  <si>
    <t>Roy Hanlin</t>
  </si>
  <si>
    <t>Roy</t>
  </si>
  <si>
    <t>Hanlin</t>
  </si>
  <si>
    <t>rhanlin@mclaincommercial.com</t>
  </si>
  <si>
    <t>256- 533-3414 x129</t>
  </si>
  <si>
    <t>Gabrielle Garrett</t>
  </si>
  <si>
    <t>Gabrielle</t>
  </si>
  <si>
    <t>Garrett</t>
  </si>
  <si>
    <t>gkeel@mclaincommercial.com</t>
  </si>
  <si>
    <t>256 457 7009</t>
  </si>
  <si>
    <t>P.O. bOX 2199</t>
  </si>
  <si>
    <t>Scott McLain</t>
  </si>
  <si>
    <t>McLain</t>
  </si>
  <si>
    <t>dsmclain@ccim.net</t>
  </si>
  <si>
    <t>Gloria Robertson</t>
  </si>
  <si>
    <t>Gloria</t>
  </si>
  <si>
    <t>Robertson</t>
  </si>
  <si>
    <t>gloria@mclaincommercial.com</t>
  </si>
  <si>
    <t>256- 533-3414 x126</t>
  </si>
  <si>
    <t>A.J. Smith</t>
  </si>
  <si>
    <t>A.J.</t>
  </si>
  <si>
    <t>Smith</t>
  </si>
  <si>
    <t>256-533-3414</t>
  </si>
  <si>
    <t>Redge Swing</t>
  </si>
  <si>
    <t>Redge</t>
  </si>
  <si>
    <t>Swing</t>
  </si>
  <si>
    <t>rswing@mclaincommercial.com</t>
  </si>
  <si>
    <t>256-533-3414 x137</t>
  </si>
  <si>
    <t>H.H. "Tripp" Alexander, III</t>
  </si>
  <si>
    <t>Tripp</t>
  </si>
  <si>
    <t>Alexander</t>
  </si>
  <si>
    <t>III</t>
  </si>
  <si>
    <t>Tripp.alexander@colliers.com</t>
  </si>
  <si>
    <t>Colliers International</t>
  </si>
  <si>
    <t>(205) 949-5989</t>
  </si>
  <si>
    <t>(205) 552-4343</t>
  </si>
  <si>
    <t>Suite 2750</t>
  </si>
  <si>
    <t>Spencer Chappell</t>
  </si>
  <si>
    <t>Spencer</t>
  </si>
  <si>
    <t>Chappell</t>
  </si>
  <si>
    <t>spencer.chappell@colliers.com</t>
  </si>
  <si>
    <t>256-518 2277</t>
  </si>
  <si>
    <t>256-714-7740</t>
  </si>
  <si>
    <t>200 Clinton Ave</t>
  </si>
  <si>
    <t>Kyle Collins</t>
  </si>
  <si>
    <t>Kyle</t>
  </si>
  <si>
    <t>Collins</t>
  </si>
  <si>
    <t>kyle.collins@colliers.com</t>
  </si>
  <si>
    <t>256-518-2274</t>
  </si>
  <si>
    <t>200 Clinton Avenue</t>
  </si>
  <si>
    <t>Suite 801</t>
  </si>
  <si>
    <t>David Garnett</t>
  </si>
  <si>
    <t>Garnett</t>
  </si>
  <si>
    <t>david.garnett@colliers.com</t>
  </si>
  <si>
    <t>256-5182288</t>
  </si>
  <si>
    <t>256.656.3366</t>
  </si>
  <si>
    <t>Lori Kusibab</t>
  </si>
  <si>
    <t>Lori</t>
  </si>
  <si>
    <t>Kusibab</t>
  </si>
  <si>
    <t>lori.kusibab@colliers.com</t>
  </si>
  <si>
    <t>256-518-2271</t>
  </si>
  <si>
    <t>Tom Radcliffe</t>
  </si>
  <si>
    <t>Tom</t>
  </si>
  <si>
    <t>Radcliffe</t>
  </si>
  <si>
    <t>tom.radcliffe@colliers.com</t>
  </si>
  <si>
    <t>256- 518 2277</t>
  </si>
  <si>
    <t>256- 647 1722</t>
  </si>
  <si>
    <t>Jim Andrews</t>
  </si>
  <si>
    <t>Jim</t>
  </si>
  <si>
    <t>jim@lithopublishing.com</t>
  </si>
  <si>
    <t>Commercial Property Directory</t>
  </si>
  <si>
    <t>205-910-1282</t>
  </si>
  <si>
    <t>15 Office Park Circle</t>
  </si>
  <si>
    <t>Suite 211</t>
  </si>
  <si>
    <t>Greg Hall</t>
  </si>
  <si>
    <t>Hall</t>
  </si>
  <si>
    <t>Greg.hall@copt.com</t>
  </si>
  <si>
    <t>Corporate office Properties Trust (COPT)</t>
  </si>
  <si>
    <t>256-518-7031</t>
  </si>
  <si>
    <t>443-878-6501</t>
  </si>
  <si>
    <t>310 Bridge Street</t>
  </si>
  <si>
    <t>Suite 610</t>
  </si>
  <si>
    <t>James Lomax</t>
  </si>
  <si>
    <t>Lomax</t>
  </si>
  <si>
    <t>james.lomax@copt.com</t>
  </si>
  <si>
    <t>Corporate Office Properties Trust (COPT)</t>
  </si>
  <si>
    <t>Gregory B. White</t>
  </si>
  <si>
    <t>Gregory</t>
  </si>
  <si>
    <t>White</t>
  </si>
  <si>
    <t>greg.white@copt.com</t>
  </si>
  <si>
    <t>703.673.3454</t>
  </si>
  <si>
    <t>703.906.9670</t>
  </si>
  <si>
    <t>13454 Sunrise Valley Drive</t>
  </si>
  <si>
    <t>Suite 100</t>
  </si>
  <si>
    <t>Herndon</t>
  </si>
  <si>
    <t>VA</t>
  </si>
  <si>
    <t>Marshanne Castro</t>
  </si>
  <si>
    <t>Marshanne</t>
  </si>
  <si>
    <t>Castro</t>
  </si>
  <si>
    <t>marshanne.castro@copt.com</t>
  </si>
  <si>
    <t xml:space="preserve">Corporate Office Properties Trust (COPT) </t>
  </si>
  <si>
    <t>256 517 7023</t>
  </si>
  <si>
    <t>256.656.0521</t>
  </si>
  <si>
    <t>Krista Campbell</t>
  </si>
  <si>
    <t>Krista</t>
  </si>
  <si>
    <t>Campbell</t>
  </si>
  <si>
    <t>krista@covenantprop.com</t>
  </si>
  <si>
    <t>Covenant Properties, Inc.</t>
  </si>
  <si>
    <t>256.533.3939</t>
  </si>
  <si>
    <t>256-508-3334</t>
  </si>
  <si>
    <t>P.O. Box 2963</t>
  </si>
  <si>
    <t>Zac Buckley</t>
  </si>
  <si>
    <t>Zac</t>
  </si>
  <si>
    <t>Buckley</t>
  </si>
  <si>
    <t>zac@crunkletonassociates.com</t>
  </si>
  <si>
    <t>Crunkleton &amp; Associates, LLC</t>
  </si>
  <si>
    <t>256-536-8809</t>
  </si>
  <si>
    <t>515 Fountain Row</t>
  </si>
  <si>
    <t>Suite 1100</t>
  </si>
  <si>
    <t>Richard Crunkleton</t>
  </si>
  <si>
    <t>Crunkleton</t>
  </si>
  <si>
    <t>256-679-1969</t>
  </si>
  <si>
    <t>515 Fountain Road</t>
  </si>
  <si>
    <t>Wesley Crunkleton</t>
  </si>
  <si>
    <t>Wesley</t>
  </si>
  <si>
    <t>256-679-3949</t>
  </si>
  <si>
    <t>Eric St. John</t>
  </si>
  <si>
    <t>Eric</t>
  </si>
  <si>
    <t>St. John</t>
  </si>
  <si>
    <t>eric@crunkletonassociates.com</t>
  </si>
  <si>
    <t>Anusha Alpati</t>
  </si>
  <si>
    <t>Anusha</t>
  </si>
  <si>
    <t>Davis</t>
  </si>
  <si>
    <t>anusha@crunkletonassociates.com</t>
  </si>
  <si>
    <t>Crunkleton Associates</t>
  </si>
  <si>
    <t>256- 533-3414 x125</t>
  </si>
  <si>
    <t>256-520-7341</t>
  </si>
  <si>
    <t>Timothy Curran</t>
  </si>
  <si>
    <t>Tim</t>
  </si>
  <si>
    <t>Curran</t>
  </si>
  <si>
    <t>timcurran@comcast.net</t>
  </si>
  <si>
    <t>Curran Real Estate</t>
  </si>
  <si>
    <t>256-704-2463</t>
  </si>
  <si>
    <t>256.468.2001</t>
  </si>
  <si>
    <t>307 Franklin Street</t>
  </si>
  <si>
    <t>Suite 105</t>
  </si>
  <si>
    <t>Wesley Pinyan</t>
  </si>
  <si>
    <t>Pinyan</t>
  </si>
  <si>
    <t>wesley.pinyan@cushwake.com</t>
  </si>
  <si>
    <t>Cushman &amp; Wakefield</t>
  </si>
  <si>
    <t>256-603-7099</t>
  </si>
  <si>
    <t>Manish Arora</t>
  </si>
  <si>
    <t>Manish</t>
  </si>
  <si>
    <t>Arora</t>
  </si>
  <si>
    <t>marora2017@yahoo.com</t>
  </si>
  <si>
    <t>Dean Commercial Real Estate</t>
  </si>
  <si>
    <t>256-763-0436</t>
  </si>
  <si>
    <t>201 Clinton Avenue</t>
  </si>
  <si>
    <t>Suite 501</t>
  </si>
  <si>
    <t>Dean Baron</t>
  </si>
  <si>
    <t>Dean</t>
  </si>
  <si>
    <t>Baron</t>
  </si>
  <si>
    <t>Deanjbaron@gmail.com</t>
  </si>
  <si>
    <t>256-316-6191</t>
  </si>
  <si>
    <t>2101 Clinton Avenue</t>
  </si>
  <si>
    <t>Huntsvile</t>
  </si>
  <si>
    <t>Terri Dean</t>
  </si>
  <si>
    <t>Terri</t>
  </si>
  <si>
    <t>terri@deancre.com</t>
  </si>
  <si>
    <t>256-975-4716</t>
  </si>
  <si>
    <t>Sudha Krishna</t>
  </si>
  <si>
    <t>Sudha</t>
  </si>
  <si>
    <t>Krishna</t>
  </si>
  <si>
    <t>sudha.krishna@deancre.com</t>
  </si>
  <si>
    <t>256-469-8636</t>
  </si>
  <si>
    <t>Carlos Romero</t>
  </si>
  <si>
    <t>Carlos</t>
  </si>
  <si>
    <t>Romero</t>
  </si>
  <si>
    <t>Carlos.romero@deancre.com</t>
  </si>
  <si>
    <t>256-434-0906</t>
  </si>
  <si>
    <t>2010 Clinton Avenue</t>
  </si>
  <si>
    <t>Roya Mosayebi</t>
  </si>
  <si>
    <t>Roya</t>
  </si>
  <si>
    <t>Mosayebi</t>
  </si>
  <si>
    <t>roya@deancommercial.com</t>
  </si>
  <si>
    <t>256-337-0846</t>
  </si>
  <si>
    <t>Ronnie Looser</t>
  </si>
  <si>
    <t>Ronnie</t>
  </si>
  <si>
    <t>Looser</t>
  </si>
  <si>
    <t>rlooser@aol.com</t>
  </si>
  <si>
    <t>ERA Ben Porter Realty</t>
  </si>
  <si>
    <t>256-797-8197</t>
  </si>
  <si>
    <t>Ev Brooks</t>
  </si>
  <si>
    <t>Ev</t>
  </si>
  <si>
    <t>Brooks</t>
  </si>
  <si>
    <t>ES Brooks &amp; Assoc.</t>
  </si>
  <si>
    <t>256-539-2603</t>
  </si>
  <si>
    <t>Jim Green</t>
  </si>
  <si>
    <t>Green</t>
  </si>
  <si>
    <t>jimgreen@scottsboro.org</t>
  </si>
  <si>
    <t>Executive Properties, LLC</t>
  </si>
  <si>
    <t>256-259-1716</t>
  </si>
  <si>
    <t>Tina Brooks</t>
  </si>
  <si>
    <t>Tina</t>
  </si>
  <si>
    <t>tinab1.re@gmail.com</t>
  </si>
  <si>
    <t>First Choice Real Estate</t>
  </si>
  <si>
    <t>256 651 6060</t>
  </si>
  <si>
    <t>2311 Marketplace</t>
  </si>
  <si>
    <t>Scott Helms</t>
  </si>
  <si>
    <t>Helms</t>
  </si>
  <si>
    <t>scotthelms@live.com</t>
  </si>
  <si>
    <t>Flint River Land &amp; Timer</t>
  </si>
  <si>
    <t>256- 508-7051</t>
  </si>
  <si>
    <t>Brenda Conville</t>
  </si>
  <si>
    <t>Brenda</t>
  </si>
  <si>
    <t>Conville</t>
  </si>
  <si>
    <t>brenda.conville@freedomrealestate.biz</t>
  </si>
  <si>
    <t>Freedom Real Estate &amp; Capital, LLC</t>
  </si>
  <si>
    <t>256.850.3045</t>
  </si>
  <si>
    <t>256.990.1292</t>
  </si>
  <si>
    <t>4090 Memorial Parkway S</t>
  </si>
  <si>
    <t>Melissa Patch</t>
  </si>
  <si>
    <t>Melissa</t>
  </si>
  <si>
    <t>Patch</t>
  </si>
  <si>
    <t>melissa.patch@freedomrealestate.biz</t>
  </si>
  <si>
    <t>256-319-6902</t>
  </si>
  <si>
    <t>256-508-3442</t>
  </si>
  <si>
    <t>Len Johnson</t>
  </si>
  <si>
    <t>Len</t>
  </si>
  <si>
    <t>lenjohnsonre@gmail.com</t>
  </si>
  <si>
    <t>Gateway Alabama Realty Group LLC</t>
  </si>
  <si>
    <t>256 429 9360</t>
  </si>
  <si>
    <t>256 509 2078</t>
  </si>
  <si>
    <t>12200 Winner Ave</t>
  </si>
  <si>
    <t>Elaine Wales</t>
  </si>
  <si>
    <t>Elaine</t>
  </si>
  <si>
    <t>Wales</t>
  </si>
  <si>
    <t>Elaine.Wales77@gmail.com</t>
  </si>
  <si>
    <t>256-604-0453</t>
  </si>
  <si>
    <t>12200 Winner Ave.</t>
  </si>
  <si>
    <t>Benjamin R. Wales</t>
  </si>
  <si>
    <t>Benjamin</t>
  </si>
  <si>
    <t>Ben.walesre@gmail.com</t>
  </si>
  <si>
    <t>256 479 1428</t>
  </si>
  <si>
    <t>12200 Winner Avenue</t>
  </si>
  <si>
    <t>George Barran</t>
  </si>
  <si>
    <t>George</t>
  </si>
  <si>
    <t>Barran</t>
  </si>
  <si>
    <t>Gateway Commercial Decatur</t>
  </si>
  <si>
    <t>256-303-8359</t>
  </si>
  <si>
    <t>300 Market Street NE</t>
  </si>
  <si>
    <t>Decatur</t>
  </si>
  <si>
    <t>Lee Barran</t>
  </si>
  <si>
    <t>Lee</t>
  </si>
  <si>
    <t>Tyler Fanning</t>
  </si>
  <si>
    <t>Tyler</t>
  </si>
  <si>
    <t>Fanning</t>
  </si>
  <si>
    <t>tylerf@grahamcompany.com</t>
  </si>
  <si>
    <t>Graham &amp; Company</t>
  </si>
  <si>
    <t>256.382.9010 ext 101</t>
  </si>
  <si>
    <t>256.655.9251</t>
  </si>
  <si>
    <t>355 Quality Circle</t>
  </si>
  <si>
    <t>Erika Harless</t>
  </si>
  <si>
    <t>Erika</t>
  </si>
  <si>
    <t>Harless</t>
  </si>
  <si>
    <t>erikah@grahamcompany.com</t>
  </si>
  <si>
    <t>256.382.9010 ext 108</t>
  </si>
  <si>
    <t>Jeremy Pope</t>
  </si>
  <si>
    <t>Pope</t>
  </si>
  <si>
    <t>jeremyp@grahamcompany.com</t>
  </si>
  <si>
    <t>256.382.9010 ext 103</t>
  </si>
  <si>
    <t>256.348.9671</t>
  </si>
  <si>
    <t>Bart Smith</t>
  </si>
  <si>
    <t>Bart</t>
  </si>
  <si>
    <t>256.382.9010 ext 104</t>
  </si>
  <si>
    <t>256.527.4526</t>
  </si>
  <si>
    <t>George Twitty</t>
  </si>
  <si>
    <t>Twitty</t>
  </si>
  <si>
    <t>georget@grahamcompany.com</t>
  </si>
  <si>
    <t>256 382 9012</t>
  </si>
  <si>
    <t>205 999 3324</t>
  </si>
  <si>
    <t>Suiite E</t>
  </si>
  <si>
    <t>Gardner Lee</t>
  </si>
  <si>
    <t>Gardner</t>
  </si>
  <si>
    <t>gardner.lee@gcprei.com</t>
  </si>
  <si>
    <t>Graham Commercial Companies</t>
  </si>
  <si>
    <t>205-380-1076</t>
  </si>
  <si>
    <t>John Howard</t>
  </si>
  <si>
    <t>Howard</t>
  </si>
  <si>
    <t>jhoward383@aol.com</t>
  </si>
  <si>
    <t>Howard Commercial  Brokerage, Inc</t>
  </si>
  <si>
    <t>256-534-4632</t>
  </si>
  <si>
    <t>256-797-5179</t>
  </si>
  <si>
    <t>401 Pratt Avenue NW</t>
  </si>
  <si>
    <t>Betty Hughes</t>
  </si>
  <si>
    <t>Betty</t>
  </si>
  <si>
    <t>Hughes</t>
  </si>
  <si>
    <t>betty@hughes-properties.com</t>
  </si>
  <si>
    <t>Hughes Properties</t>
  </si>
  <si>
    <t>256- 534-4225</t>
  </si>
  <si>
    <t>4910 Corprate Drive</t>
  </si>
  <si>
    <t>Rosemary Hunt</t>
  </si>
  <si>
    <t>Rosemary</t>
  </si>
  <si>
    <t>Hunt</t>
  </si>
  <si>
    <t>huntcorp@aol.com</t>
  </si>
  <si>
    <t>Hunt Realty, Inc.</t>
  </si>
  <si>
    <t>256-534-0660</t>
  </si>
  <si>
    <t>256- 679-8888</t>
  </si>
  <si>
    <t>Brittany O'Grady</t>
  </si>
  <si>
    <t>Brittany</t>
  </si>
  <si>
    <t>O'Grady</t>
  </si>
  <si>
    <t>brittany.ogrady@iwgplc.com</t>
  </si>
  <si>
    <t>400 Market Street</t>
  </si>
  <si>
    <t>Vanessa aTucker</t>
  </si>
  <si>
    <t>Vanessa</t>
  </si>
  <si>
    <t>Tucker</t>
  </si>
  <si>
    <t>vanessa.tucker@bbva.com</t>
  </si>
  <si>
    <t>256-532-6266</t>
  </si>
  <si>
    <t>205-734-3290</t>
  </si>
  <si>
    <t>Ken Smith</t>
  </si>
  <si>
    <t>Ken</t>
  </si>
  <si>
    <t>ksmith@hsvchamber.org</t>
  </si>
  <si>
    <t>Huntsville / Madison Co Chamber</t>
  </si>
  <si>
    <t>Bill Chapman</t>
  </si>
  <si>
    <t>Chapman</t>
  </si>
  <si>
    <t>bill@huntsvillecommercialbrokerage.com</t>
  </si>
  <si>
    <t>Chapman Commercial Real Estate</t>
  </si>
  <si>
    <t>256-715-8064</t>
  </si>
  <si>
    <t>256-656-8413</t>
  </si>
  <si>
    <t>Ben Cartwright</t>
  </si>
  <si>
    <t>Cartwright</t>
  </si>
  <si>
    <t>d.cartwright@industrialproperties.net</t>
  </si>
  <si>
    <t>Industrial Properties of the South</t>
  </si>
  <si>
    <t>256-461-7482</t>
  </si>
  <si>
    <t>9668 Madison Blvd.</t>
  </si>
  <si>
    <t>Laurel Bailey</t>
  </si>
  <si>
    <t>Laurel</t>
  </si>
  <si>
    <t>Bailey</t>
  </si>
  <si>
    <t>l.bailey@industrialproperties.net</t>
  </si>
  <si>
    <t>2904 Wall Triana Hwy</t>
  </si>
  <si>
    <t>Suite 7</t>
  </si>
  <si>
    <t>Alan Jenkins</t>
  </si>
  <si>
    <t>Alan</t>
  </si>
  <si>
    <t>Jenkins</t>
  </si>
  <si>
    <t>ajenkins@intersouth-properties.com</t>
  </si>
  <si>
    <t>Intersouth Properties</t>
  </si>
  <si>
    <t>Sheila Shepard</t>
  </si>
  <si>
    <t>Sheila</t>
  </si>
  <si>
    <t>Shepard</t>
  </si>
  <si>
    <t>shepard@scottsboro.org</t>
  </si>
  <si>
    <t>Jackson County Economic Development</t>
  </si>
  <si>
    <t>817 South Broad Street</t>
  </si>
  <si>
    <t>Scottsboro</t>
  </si>
  <si>
    <t>John D. Blue</t>
  </si>
  <si>
    <t>John D.</t>
  </si>
  <si>
    <t>Blue</t>
  </si>
  <si>
    <t>john.d.blue@johnbluerealty.com</t>
  </si>
  <si>
    <t>John Blue Realty</t>
  </si>
  <si>
    <t>256-705-5475</t>
  </si>
  <si>
    <t>256-527-4407</t>
  </si>
  <si>
    <t>P.O. Box 18573</t>
  </si>
  <si>
    <t>Huntsville,</t>
  </si>
  <si>
    <t>John W. Blue</t>
  </si>
  <si>
    <t>John W.</t>
  </si>
  <si>
    <t>john.w.blue@johnbluerealty.com</t>
  </si>
  <si>
    <t>Tamara French</t>
  </si>
  <si>
    <t>Tamara</t>
  </si>
  <si>
    <t>French</t>
  </si>
  <si>
    <t>256-679-3612</t>
  </si>
  <si>
    <t>Barry Looser</t>
  </si>
  <si>
    <t>Barry</t>
  </si>
  <si>
    <t>barry.looser@johnbluerealty.com</t>
  </si>
  <si>
    <t>256-705-5475 X22</t>
  </si>
  <si>
    <t>256-990-0387</t>
  </si>
  <si>
    <t>218-B Randolph Avenue</t>
  </si>
  <si>
    <t>Matt Nail</t>
  </si>
  <si>
    <t>Matt</t>
  </si>
  <si>
    <t>Nail</t>
  </si>
  <si>
    <t>matt@quailcreek.com</t>
  </si>
  <si>
    <t>John Eyster Company</t>
  </si>
  <si>
    <t>256-350-6137</t>
  </si>
  <si>
    <t>256-214-1988</t>
  </si>
  <si>
    <t>P.O. Box 1189</t>
  </si>
  <si>
    <t>Joe Jefferson</t>
  </si>
  <si>
    <t>Joe</t>
  </si>
  <si>
    <t>Jefferson</t>
  </si>
  <si>
    <t>joe@jeffersonrealestate.org</t>
  </si>
  <si>
    <t>Joseph Jefferson Real Estate, LLC DBA Jeffereson Real Estate</t>
  </si>
  <si>
    <t>256-527-4702</t>
  </si>
  <si>
    <t>Suite A-9</t>
  </si>
  <si>
    <t>Patricia Hurston</t>
  </si>
  <si>
    <t>Patricia</t>
  </si>
  <si>
    <t>Hurston</t>
  </si>
  <si>
    <t>phurston.hsv@gmail.com</t>
  </si>
  <si>
    <t>Kel Mitchell Real Estate</t>
  </si>
  <si>
    <t>256-684-0830</t>
  </si>
  <si>
    <t>165 Chestnut Drive</t>
  </si>
  <si>
    <t>Brooke Brunsvold</t>
  </si>
  <si>
    <t>Brooke</t>
  </si>
  <si>
    <t>Brunsvold</t>
  </si>
  <si>
    <t>brunsvoldbrooke@kw.com</t>
  </si>
  <si>
    <t>Keller Williams Realty</t>
  </si>
  <si>
    <t>256-361-9290</t>
  </si>
  <si>
    <t>205-352-7620</t>
  </si>
  <si>
    <t>809 Shoney Drive</t>
  </si>
  <si>
    <t>Michelle Omenski</t>
  </si>
  <si>
    <t>Michelle</t>
  </si>
  <si>
    <t>Omenski</t>
  </si>
  <si>
    <t>michelleomenski@gmail.com</t>
  </si>
  <si>
    <t>256-519-7220</t>
  </si>
  <si>
    <t>256-468-1527</t>
  </si>
  <si>
    <t>Dustin Taylor</t>
  </si>
  <si>
    <t>Dustin</t>
  </si>
  <si>
    <t>Taylor</t>
  </si>
  <si>
    <t>hsvcommercial@gmail.com</t>
  </si>
  <si>
    <t>256-683-3876</t>
  </si>
  <si>
    <t>Donna Lamb</t>
  </si>
  <si>
    <t>Donna</t>
  </si>
  <si>
    <t>Lamb</t>
  </si>
  <si>
    <t>donnalamb@lambcommercial.com</t>
  </si>
  <si>
    <t>Lamb Commercial Real Estate</t>
  </si>
  <si>
    <t>256-881-6565</t>
  </si>
  <si>
    <t>256-651-1323</t>
  </si>
  <si>
    <t>Charlie Johnson</t>
  </si>
  <si>
    <t>Charlie</t>
  </si>
  <si>
    <t>CJsellsfast@gmail.com</t>
  </si>
  <si>
    <t>Leading Edge Real Estate Group</t>
  </si>
  <si>
    <t>256-503-1035</t>
  </si>
  <si>
    <t>1874 Slaughter Road</t>
  </si>
  <si>
    <t>Suite Q</t>
  </si>
  <si>
    <t>Portia Richardson</t>
  </si>
  <si>
    <t>Portia</t>
  </si>
  <si>
    <t>Richardson</t>
  </si>
  <si>
    <t>Portiar83@gmail.com</t>
  </si>
  <si>
    <t>256-797-6863</t>
  </si>
  <si>
    <t>Randy Lewis</t>
  </si>
  <si>
    <t>Randy</t>
  </si>
  <si>
    <t>Lewis</t>
  </si>
  <si>
    <t>Lewis Development Group, Inc</t>
  </si>
  <si>
    <t>256-694-1142</t>
  </si>
  <si>
    <t>Michael McCurry</t>
  </si>
  <si>
    <t>Michael</t>
  </si>
  <si>
    <t>McCurry</t>
  </si>
  <si>
    <t>Michael@mccurryrealestate.com</t>
  </si>
  <si>
    <t>McCurry Commercial Real Estate</t>
  </si>
  <si>
    <t>256-990-6453</t>
  </si>
  <si>
    <t>Tracy McCurry</t>
  </si>
  <si>
    <t>Tracy</t>
  </si>
  <si>
    <t>tracy@mccurryrealestate.com</t>
  </si>
  <si>
    <t>256-690-6664</t>
  </si>
  <si>
    <t>Vance Dutton</t>
  </si>
  <si>
    <t>Vance</t>
  </si>
  <si>
    <t>Dutton</t>
  </si>
  <si>
    <t>vdutton@mingenterprises.com</t>
  </si>
  <si>
    <t>Ming Commercial real Estate Group</t>
  </si>
  <si>
    <t>256- 232 3001</t>
  </si>
  <si>
    <t>16 N Marion St.</t>
  </si>
  <si>
    <t>P.O. Box 1084</t>
  </si>
  <si>
    <t>Athens</t>
  </si>
  <si>
    <t>Bill Ming</t>
  </si>
  <si>
    <t>Ming</t>
  </si>
  <si>
    <t>bill@mingcregroup.com</t>
  </si>
  <si>
    <t>256- 232-3001</t>
  </si>
  <si>
    <t>116 N Marion St.</t>
  </si>
  <si>
    <t>William Ming</t>
  </si>
  <si>
    <t>William</t>
  </si>
  <si>
    <t>william@mingcregroup.com</t>
  </si>
  <si>
    <t>256- 777-6262</t>
  </si>
  <si>
    <t>116 N Marion St</t>
  </si>
  <si>
    <t>Erik Amason</t>
  </si>
  <si>
    <t>Amason</t>
  </si>
  <si>
    <t>amasone@chasecommercial.com</t>
  </si>
  <si>
    <t>NAI Chase Commercial</t>
  </si>
  <si>
    <t>256 319 3505</t>
  </si>
  <si>
    <t>703 405 9880</t>
  </si>
  <si>
    <t>200 West Side Square</t>
  </si>
  <si>
    <t>Leshia Bodo</t>
  </si>
  <si>
    <t>Leshia</t>
  </si>
  <si>
    <t>Bodo</t>
  </si>
  <si>
    <t>lbodo@comcast.net</t>
  </si>
  <si>
    <t>248 410 9712</t>
  </si>
  <si>
    <t>John Coplen</t>
  </si>
  <si>
    <t>Coplen</t>
  </si>
  <si>
    <t>coplenj@chasecommercial.com</t>
  </si>
  <si>
    <t>256-319-3511</t>
  </si>
  <si>
    <t>256-679-0774</t>
  </si>
  <si>
    <t>Retail</t>
  </si>
  <si>
    <t>Industrial</t>
  </si>
  <si>
    <t>Land</t>
  </si>
  <si>
    <t>Britt Crossley</t>
  </si>
  <si>
    <t>Britt</t>
  </si>
  <si>
    <t>Crossley</t>
  </si>
  <si>
    <t>britt78cross@gmail.com</t>
  </si>
  <si>
    <t>256-319-3516</t>
  </si>
  <si>
    <t>256-508-9193</t>
  </si>
  <si>
    <t>200 West Side SQ</t>
  </si>
  <si>
    <t>Leasing</t>
  </si>
  <si>
    <t>Investment</t>
  </si>
  <si>
    <t>Mark Elrod</t>
  </si>
  <si>
    <t>Mark</t>
  </si>
  <si>
    <t>Elrod</t>
  </si>
  <si>
    <t>elrodm@chasecommercial.com</t>
  </si>
  <si>
    <t>256-539-1689</t>
  </si>
  <si>
    <t>205-568-0405</t>
  </si>
  <si>
    <t>Ashley Farrell</t>
  </si>
  <si>
    <t>Farrell</t>
  </si>
  <si>
    <t>ashley@chasecommercial.com</t>
  </si>
  <si>
    <t xml:space="preserve"> Alisha Fowler</t>
  </si>
  <si>
    <t>Alisha</t>
  </si>
  <si>
    <t>Fowler</t>
  </si>
  <si>
    <t>fowlera@chasecommercial.com</t>
  </si>
  <si>
    <t>256.319.3523</t>
  </si>
  <si>
    <t>Charlotte Gorden</t>
  </si>
  <si>
    <t>Charlotte</t>
  </si>
  <si>
    <t>Gorden</t>
  </si>
  <si>
    <t>gordenc@chasecommercial.com</t>
  </si>
  <si>
    <t>2560539-1686</t>
  </si>
  <si>
    <t>256-226-1253</t>
  </si>
  <si>
    <t>Charlie Grelier, Jr.</t>
  </si>
  <si>
    <t>Grelier,</t>
  </si>
  <si>
    <t>Jr.</t>
  </si>
  <si>
    <t>cgj@chasecommercial.com</t>
  </si>
  <si>
    <t>256-319-3504</t>
  </si>
  <si>
    <t>256-783-4160</t>
  </si>
  <si>
    <t>Frank LaRussa</t>
  </si>
  <si>
    <t>Frank</t>
  </si>
  <si>
    <t>LaRussa</t>
  </si>
  <si>
    <t>flarussa@bellsouth.net</t>
  </si>
  <si>
    <t>256- 287-9997</t>
  </si>
  <si>
    <t>256- 962-5552</t>
  </si>
  <si>
    <t>2731 County Road 223</t>
  </si>
  <si>
    <t>Cullman</t>
  </si>
  <si>
    <t>Sales</t>
  </si>
  <si>
    <t>TJ Lee</t>
  </si>
  <si>
    <t>TJ</t>
  </si>
  <si>
    <t>Leet@chasecommercial.com</t>
  </si>
  <si>
    <t>256-319-3517</t>
  </si>
  <si>
    <t>256-683-2141</t>
  </si>
  <si>
    <t>aL</t>
  </si>
  <si>
    <t>Douglas A. McCullough</t>
  </si>
  <si>
    <t>Douglas</t>
  </si>
  <si>
    <t>McCullough</t>
  </si>
  <si>
    <t>dmc@chasecommercial.com</t>
  </si>
  <si>
    <t>256-783-4158</t>
  </si>
  <si>
    <t>Sherry Urban</t>
  </si>
  <si>
    <t>Sherry</t>
  </si>
  <si>
    <t>Urban</t>
  </si>
  <si>
    <t>urbans@chasecommercial.com</t>
  </si>
  <si>
    <t>Randy Thomas</t>
  </si>
  <si>
    <t>Randy.thomas@ponderproperties.com</t>
  </si>
  <si>
    <t>Ponder Properties</t>
  </si>
  <si>
    <t>205 229 5417</t>
  </si>
  <si>
    <t>Nicole Jones</t>
  </si>
  <si>
    <t>Nicole</t>
  </si>
  <si>
    <t>Jones</t>
  </si>
  <si>
    <t>cre@nicolejonesdevelopment.com</t>
  </si>
  <si>
    <t>Nicole Jones Commercial Real Estate</t>
  </si>
  <si>
    <t>256-886-7700</t>
  </si>
  <si>
    <t>P.O. Box 2396</t>
  </si>
  <si>
    <t>Downtown HSV</t>
  </si>
  <si>
    <t>Site Selection for Nonprofits</t>
  </si>
  <si>
    <t>Claude Moore, Jr.</t>
  </si>
  <si>
    <t>Claude</t>
  </si>
  <si>
    <t>Moore,</t>
  </si>
  <si>
    <t>cmoore@nivensappraisal.com</t>
  </si>
  <si>
    <t>Nivens &amp; Associates Appraisals, Inc.</t>
  </si>
  <si>
    <t>256- 534-5084</t>
  </si>
  <si>
    <t xml:space="preserve">256- 797-0926 </t>
  </si>
  <si>
    <t>115 Manning Drive</t>
  </si>
  <si>
    <t>Suite D202</t>
  </si>
  <si>
    <t>Sandra Brazelton</t>
  </si>
  <si>
    <t>Sandra</t>
  </si>
  <si>
    <t>Brazelton</t>
  </si>
  <si>
    <t>sandraforhomes@gmail.com</t>
  </si>
  <si>
    <t>NJD Industries, LLC</t>
  </si>
  <si>
    <t>P.O. Box 11671</t>
  </si>
  <si>
    <t>Nick DeMarte</t>
  </si>
  <si>
    <t>Nick</t>
  </si>
  <si>
    <t>DeMarte</t>
  </si>
  <si>
    <t>ndemarte@njd100.com</t>
  </si>
  <si>
    <t>518-572-2674</t>
  </si>
  <si>
    <t>35814-1617</t>
  </si>
  <si>
    <t>Jonathan Broadway</t>
  </si>
  <si>
    <t>Jonathan</t>
  </si>
  <si>
    <t>Broadway</t>
  </si>
  <si>
    <t>aubroadway@yahoo.com</t>
  </si>
  <si>
    <t>NNN Investor Developer</t>
  </si>
  <si>
    <t>256- 520-5000</t>
  </si>
  <si>
    <t>Jason Wright</t>
  </si>
  <si>
    <t>Jason</t>
  </si>
  <si>
    <t>Wright</t>
  </si>
  <si>
    <t>jwright@naida.com</t>
  </si>
  <si>
    <t>North Alabama Industrial Development Association (NAIDA)</t>
  </si>
  <si>
    <t>256- 353-9451</t>
  </si>
  <si>
    <t>Greg Torrence</t>
  </si>
  <si>
    <t>Torrence</t>
  </si>
  <si>
    <t>greg@paladingroupal.com</t>
  </si>
  <si>
    <t>Paladin Group</t>
  </si>
  <si>
    <t>256- 970-4333</t>
  </si>
  <si>
    <t>256-431-4465</t>
  </si>
  <si>
    <t>109 Jefferson Street</t>
  </si>
  <si>
    <t>Suite 6</t>
  </si>
  <si>
    <t>Robert Webber</t>
  </si>
  <si>
    <t>Webber</t>
  </si>
  <si>
    <t>robert@paladingroupal.com</t>
  </si>
  <si>
    <t>256-682-5831</t>
  </si>
  <si>
    <t>Jed Park</t>
  </si>
  <si>
    <t>Jed</t>
  </si>
  <si>
    <t>Park</t>
  </si>
  <si>
    <t>jed@parkprops.com</t>
  </si>
  <si>
    <t>Park Properties</t>
  </si>
  <si>
    <t>205-965-1616</t>
  </si>
  <si>
    <t>220 Rhett Ave. SW</t>
  </si>
  <si>
    <t>35801</t>
  </si>
  <si>
    <t>Mark McCurry</t>
  </si>
  <si>
    <t>mmccurry@parker-realestate.com</t>
  </si>
  <si>
    <t>Parker Real Estate</t>
  </si>
  <si>
    <t>Jeff Parker</t>
  </si>
  <si>
    <t>jparker@parker-realestate.com</t>
  </si>
  <si>
    <t>256-353-1112</t>
  </si>
  <si>
    <t>256-227-7935</t>
  </si>
  <si>
    <t>Larry R. Waye</t>
  </si>
  <si>
    <t>Larry</t>
  </si>
  <si>
    <t>Waye</t>
  </si>
  <si>
    <t>lrwaye@gmail.com</t>
  </si>
  <si>
    <t>R Thomas</t>
  </si>
  <si>
    <t>R</t>
  </si>
  <si>
    <t>rthomas@parkescompanies.com</t>
  </si>
  <si>
    <t>Parkes Companies</t>
  </si>
  <si>
    <t>Justin Bispop</t>
  </si>
  <si>
    <t>Justin</t>
  </si>
  <si>
    <t>Bishop</t>
  </si>
  <si>
    <t>jbishop@poundersandassociates.com</t>
  </si>
  <si>
    <t>Pounders &amp; Associates</t>
  </si>
  <si>
    <t>256-766-0998</t>
  </si>
  <si>
    <t>164 Ana Drive</t>
  </si>
  <si>
    <t>Florence</t>
  </si>
  <si>
    <t>Gregg Pounders</t>
  </si>
  <si>
    <t>Gregg</t>
  </si>
  <si>
    <t>Pounders</t>
  </si>
  <si>
    <t>gpounders@poundersandassociates.com</t>
  </si>
  <si>
    <t>Ben Hughey</t>
  </si>
  <si>
    <t>Ben</t>
  </si>
  <si>
    <t>Hughey</t>
  </si>
  <si>
    <t>bhughey@propst.com</t>
  </si>
  <si>
    <t>Propst Properties</t>
  </si>
  <si>
    <t>256-319-7818</t>
  </si>
  <si>
    <t>305 Church Street</t>
  </si>
  <si>
    <t>Suite 715</t>
  </si>
  <si>
    <t>Beth Pippin</t>
  </si>
  <si>
    <t>Pippin</t>
  </si>
  <si>
    <t>bpippin@hiwaay.net</t>
  </si>
  <si>
    <t>Putman Realty</t>
  </si>
  <si>
    <t>Bethany Lewis</t>
  </si>
  <si>
    <t>Bethany</t>
  </si>
  <si>
    <t>bethanylewisrealtor@gmail.com</t>
  </si>
  <si>
    <t>Re/Max Distinctive - Lowrey Team</t>
  </si>
  <si>
    <t>256 882 5454</t>
  </si>
  <si>
    <t>256 665 6309</t>
  </si>
  <si>
    <t>7618 Memorial Pkwy S</t>
  </si>
  <si>
    <t>Brittany Bolz</t>
  </si>
  <si>
    <t>Bolz</t>
  </si>
  <si>
    <t>Brittany.bolz@regus.com</t>
  </si>
  <si>
    <t>REGUS Management Group</t>
  </si>
  <si>
    <t>256.799.0200</t>
  </si>
  <si>
    <t>256.226.2988</t>
  </si>
  <si>
    <t>7027 Old Madison Pike NW</t>
  </si>
  <si>
    <t>Ste 108</t>
  </si>
  <si>
    <t>Miranda Steele</t>
  </si>
  <si>
    <t>Steele</t>
  </si>
  <si>
    <t>miranda.steele1@regus.com</t>
  </si>
  <si>
    <t>REGUS ManagementGBroup</t>
  </si>
  <si>
    <t>256- 799 0200</t>
  </si>
  <si>
    <t>256-348 2480</t>
  </si>
  <si>
    <t>Kristie Flatt</t>
  </si>
  <si>
    <t>Kristie</t>
  </si>
  <si>
    <t>Flatt</t>
  </si>
  <si>
    <t>kristie@russrussell.com</t>
  </si>
  <si>
    <t>Russ Russell Commercial Real Estate</t>
  </si>
  <si>
    <t>James Flatt</t>
  </si>
  <si>
    <t>james@russrussell.com</t>
  </si>
  <si>
    <t>256 536 7777</t>
  </si>
  <si>
    <t>256 655 4890</t>
  </si>
  <si>
    <t>923-C Merchants Walk</t>
  </si>
  <si>
    <t>Alex Hardy</t>
  </si>
  <si>
    <t>Alex</t>
  </si>
  <si>
    <t>Hardy</t>
  </si>
  <si>
    <t>alex@russrussell.com</t>
  </si>
  <si>
    <t>256.536.7777</t>
  </si>
  <si>
    <t>256.337.9133</t>
  </si>
  <si>
    <t>Russ Russell</t>
  </si>
  <si>
    <t>Russ</t>
  </si>
  <si>
    <t>Russell</t>
  </si>
  <si>
    <t>russ@russrussell.com</t>
  </si>
  <si>
    <t>256-536-7777</t>
  </si>
  <si>
    <t>256-527-7777</t>
  </si>
  <si>
    <t>Wes Kendall</t>
  </si>
  <si>
    <t>Wes</t>
  </si>
  <si>
    <t>Kendall</t>
  </si>
  <si>
    <t>wes@samplesproperties.com</t>
  </si>
  <si>
    <t>Samples Properties</t>
  </si>
  <si>
    <t>256-533-0003</t>
  </si>
  <si>
    <t>525 Madison Street</t>
  </si>
  <si>
    <t>Suite 205</t>
  </si>
  <si>
    <t>Gripp Luther</t>
  </si>
  <si>
    <t>Gripp</t>
  </si>
  <si>
    <t>Luther</t>
  </si>
  <si>
    <t>gripp@samplesproperties.com</t>
  </si>
  <si>
    <t>256-532-7013</t>
  </si>
  <si>
    <t>256-755-7102</t>
  </si>
  <si>
    <t>Veronica  Nichols</t>
  </si>
  <si>
    <t>Veronica</t>
  </si>
  <si>
    <t>Nichols</t>
  </si>
  <si>
    <t>veronica@samplesproperties.com</t>
  </si>
  <si>
    <t>524 Madison St</t>
  </si>
  <si>
    <t>Alex Samples</t>
  </si>
  <si>
    <t>Samples</t>
  </si>
  <si>
    <t>alex@samplesproperties.com</t>
  </si>
  <si>
    <t>256 532</t>
  </si>
  <si>
    <t>Michael Samples</t>
  </si>
  <si>
    <t>michael@samplesproperties.com</t>
  </si>
  <si>
    <t>256-532-1249</t>
  </si>
  <si>
    <t>256-755-3002</t>
  </si>
  <si>
    <t>Jim Smoot</t>
  </si>
  <si>
    <t>Smoot</t>
  </si>
  <si>
    <t>jim@samplesproperties.com</t>
  </si>
  <si>
    <t>678-592-3485</t>
  </si>
  <si>
    <t>Scott Swing</t>
  </si>
  <si>
    <t>256-509-0334</t>
  </si>
  <si>
    <t>Stephanie Sams</t>
  </si>
  <si>
    <t>Stephanie</t>
  </si>
  <si>
    <t>shsams@aol.com</t>
  </si>
  <si>
    <t>South Huntsville Business Association</t>
  </si>
  <si>
    <t>(931) 492 0268</t>
  </si>
  <si>
    <t>600 Boulevard South SW</t>
  </si>
  <si>
    <t>Bekha Schmidt</t>
  </si>
  <si>
    <t>Bekha</t>
  </si>
  <si>
    <t>Schmidt</t>
  </si>
  <si>
    <t>bekha@shba.biz</t>
  </si>
  <si>
    <t>256.701.2290</t>
  </si>
  <si>
    <t>Donna Blue</t>
  </si>
  <si>
    <t>donnabluesec@gmail.com</t>
  </si>
  <si>
    <t>Southeast Commercial - Huntsville</t>
  </si>
  <si>
    <t>256 489 0966</t>
  </si>
  <si>
    <t>256-797-6333</t>
  </si>
  <si>
    <t>1115 Church St</t>
  </si>
  <si>
    <t>Suite J</t>
  </si>
  <si>
    <t>Nathan Huffman</t>
  </si>
  <si>
    <t>Nathan</t>
  </si>
  <si>
    <t>Huffman</t>
  </si>
  <si>
    <t>nhuffman@southeastcommercial.net</t>
  </si>
  <si>
    <t>256- 964-7676</t>
  </si>
  <si>
    <t>Lana Spera</t>
  </si>
  <si>
    <t>Lana</t>
  </si>
  <si>
    <t>Spera</t>
  </si>
  <si>
    <t>lana.spera@sperrycga.com</t>
  </si>
  <si>
    <t xml:space="preserve">Sperry  Commercial </t>
  </si>
  <si>
    <t>100 Jefferson Street</t>
  </si>
  <si>
    <t>Suite 200</t>
  </si>
  <si>
    <t>Marsha Whisenhunt</t>
  </si>
  <si>
    <t>Marsha</t>
  </si>
  <si>
    <t>Whisenhunt</t>
  </si>
  <si>
    <t>marsha.whisenhunt@exprealty.com</t>
  </si>
  <si>
    <t>EXP Realty</t>
  </si>
  <si>
    <t>2905 Westcorp Blvd.</t>
  </si>
  <si>
    <t>Suite 114</t>
  </si>
  <si>
    <t>Charline Wu</t>
  </si>
  <si>
    <t>Charline</t>
  </si>
  <si>
    <t>Wu</t>
  </si>
  <si>
    <t>charlien.wu@exprealty.com</t>
  </si>
  <si>
    <t>John Sweitzer</t>
  </si>
  <si>
    <t>Sweitzer</t>
  </si>
  <si>
    <t>jsweitzr@spurlin-realestate.com</t>
  </si>
  <si>
    <t>Spurlin &amp; Company Commercial Real Estate</t>
  </si>
  <si>
    <t>256-878-6161</t>
  </si>
  <si>
    <t>256-506-4727</t>
  </si>
  <si>
    <t>Elizabeth Benz</t>
  </si>
  <si>
    <t>Elizabeth</t>
  </si>
  <si>
    <t>Benz</t>
  </si>
  <si>
    <t>elizabeth@stephensappraisalservices.com</t>
  </si>
  <si>
    <t>Stephens Real Estate Services</t>
  </si>
  <si>
    <t>205-876-7069</t>
  </si>
  <si>
    <t>203 Eastside Square</t>
  </si>
  <si>
    <t>Suite 2</t>
  </si>
  <si>
    <t>Leigh Stephens</t>
  </si>
  <si>
    <t>Leigh</t>
  </si>
  <si>
    <t>Stephens</t>
  </si>
  <si>
    <t>leigh@stephensappraisalservices.com</t>
  </si>
  <si>
    <t>256- 533-7878</t>
  </si>
  <si>
    <t>256-652-0370</t>
  </si>
  <si>
    <t>Mike Wilson</t>
  </si>
  <si>
    <t>Mike</t>
  </si>
  <si>
    <t>wilsoneagle@comcast.net</t>
  </si>
  <si>
    <t>615-533-7878</t>
  </si>
  <si>
    <t>615-347-2251</t>
  </si>
  <si>
    <t>Andrew Agee</t>
  </si>
  <si>
    <t>Andy</t>
  </si>
  <si>
    <t>Agee</t>
  </si>
  <si>
    <t>Andy.agee@svn.com</t>
  </si>
  <si>
    <t>SVN / AVAT Realty</t>
  </si>
  <si>
    <t>256-726-9096</t>
  </si>
  <si>
    <t>2225 Drake Avenue</t>
  </si>
  <si>
    <t>Debbie Collins</t>
  </si>
  <si>
    <t>debbie.collins@svn.com</t>
  </si>
  <si>
    <t>256-348-5833</t>
  </si>
  <si>
    <t>256- 348-5833</t>
  </si>
  <si>
    <t>Juli Gerrits</t>
  </si>
  <si>
    <t>Juli</t>
  </si>
  <si>
    <t>Gerrits</t>
  </si>
  <si>
    <t>juli.gerrits@svn.com</t>
  </si>
  <si>
    <t>256-683-5560</t>
  </si>
  <si>
    <t>Jason Hyde</t>
  </si>
  <si>
    <t>Hyde</t>
  </si>
  <si>
    <t>jason.hyde@svn.com</t>
  </si>
  <si>
    <t>205.516.6107</t>
  </si>
  <si>
    <t>Paul McDonald</t>
  </si>
  <si>
    <t>McDonald</t>
  </si>
  <si>
    <t>paul.mcdonald@svn.com</t>
  </si>
  <si>
    <t>256-609-2529</t>
  </si>
  <si>
    <t>Ava Terry</t>
  </si>
  <si>
    <t>Ava</t>
  </si>
  <si>
    <t>Terry</t>
  </si>
  <si>
    <t>ava.terry@svn.com</t>
  </si>
  <si>
    <t>256-457-9916</t>
  </si>
  <si>
    <t>Dolly Pandya</t>
  </si>
  <si>
    <t>Dollly</t>
  </si>
  <si>
    <t>Pandya</t>
  </si>
  <si>
    <t>dolly.pandya@svn.com</t>
  </si>
  <si>
    <t>Neil Victor</t>
  </si>
  <si>
    <t>Neil</t>
  </si>
  <si>
    <t>Victor</t>
  </si>
  <si>
    <t>neil.victor@svn.com</t>
  </si>
  <si>
    <t>Single Tenant</t>
  </si>
  <si>
    <t>Jonathan Taylor</t>
  </si>
  <si>
    <t>jtaylor@concoursegroup.com</t>
  </si>
  <si>
    <t>The Concourse Group</t>
  </si>
  <si>
    <t>256-532-1250</t>
  </si>
  <si>
    <t>256- 679-2047</t>
  </si>
  <si>
    <t>P. O. Box 542</t>
  </si>
  <si>
    <t>Don Beck</t>
  </si>
  <si>
    <t>Don</t>
  </si>
  <si>
    <t>Beck</t>
  </si>
  <si>
    <t>don.beck@tscg.com</t>
  </si>
  <si>
    <t>The Shopping Center Group</t>
  </si>
  <si>
    <t>256- 534-7555</t>
  </si>
  <si>
    <t>256- 797-5538</t>
  </si>
  <si>
    <t>Suite 505</t>
  </si>
  <si>
    <t>David Slyman</t>
  </si>
  <si>
    <t>Slyman</t>
  </si>
  <si>
    <t>david@villageofprovidence.com</t>
  </si>
  <si>
    <t>The Village of Providence</t>
  </si>
  <si>
    <t>256-704-3090</t>
  </si>
  <si>
    <t>256-755-0389</t>
  </si>
  <si>
    <t>7 Town Center Drive</t>
  </si>
  <si>
    <t>Suite 102</t>
  </si>
  <si>
    <t>Randy Taylor</t>
  </si>
  <si>
    <t>rtaylor@tomtayloragency.com</t>
  </si>
  <si>
    <t>Tom Taylor Agency</t>
  </si>
  <si>
    <t>Jim Kaplan</t>
  </si>
  <si>
    <t>Kaplan</t>
  </si>
  <si>
    <t>jkaplan@triadproperties.com</t>
  </si>
  <si>
    <t>Triad Properties</t>
  </si>
  <si>
    <t>256-534-0037</t>
  </si>
  <si>
    <t>256-508-6666</t>
  </si>
  <si>
    <t>Joe Moseley</t>
  </si>
  <si>
    <t>Moseley</t>
  </si>
  <si>
    <t>jmoseley@triadproperties.com</t>
  </si>
  <si>
    <t>256-428-0403</t>
  </si>
  <si>
    <t>Gerry Shannon</t>
  </si>
  <si>
    <t>Gerry</t>
  </si>
  <si>
    <t>Shannon</t>
  </si>
  <si>
    <t>gShannon@triadproperties.com</t>
  </si>
  <si>
    <t>256-428-0402</t>
  </si>
  <si>
    <t>William Stroud</t>
  </si>
  <si>
    <t>Stroud</t>
  </si>
  <si>
    <t>WStroud@triadproperties.com</t>
  </si>
  <si>
    <t>256- 428-0405</t>
  </si>
  <si>
    <t>Windy Tidwell</t>
  </si>
  <si>
    <t>Windy</t>
  </si>
  <si>
    <t>Tidwell</t>
  </si>
  <si>
    <t>wtidwell@triadproperties.com</t>
  </si>
  <si>
    <t>256-489-5537</t>
  </si>
  <si>
    <t>Beth McClendon</t>
  </si>
  <si>
    <t>McClendon</t>
  </si>
  <si>
    <t>beth@watermarkpropertygroup.com</t>
  </si>
  <si>
    <t>Watermark Property Group</t>
  </si>
  <si>
    <t>256 303 7792</t>
  </si>
  <si>
    <t>P.O. Box 189</t>
  </si>
  <si>
    <t>John Eyster</t>
  </si>
  <si>
    <t>Eyster</t>
  </si>
  <si>
    <t>johne@watermarkpropertygroup.com</t>
  </si>
  <si>
    <t>Alexander Brodowski</t>
  </si>
  <si>
    <t>Brodowski</t>
  </si>
  <si>
    <t>alex@brodowskirealestate.com</t>
  </si>
  <si>
    <t>Brodowski Real Estate, LLC</t>
  </si>
  <si>
    <t>256-679-8071</t>
  </si>
  <si>
    <t>p.o. Box 24145</t>
  </si>
  <si>
    <t>LaTisha Scott</t>
  </si>
  <si>
    <t>LaTisha</t>
  </si>
  <si>
    <t>ldmscott@gmail.com</t>
  </si>
  <si>
    <t>Scholt Industries</t>
  </si>
  <si>
    <t>205-276-8521</t>
  </si>
  <si>
    <t>P.O. Box 1421</t>
  </si>
  <si>
    <t>Bal Due</t>
  </si>
  <si>
    <t>Jordan Marshall</t>
  </si>
  <si>
    <t>Jordan</t>
  </si>
  <si>
    <t>Marshall</t>
  </si>
  <si>
    <t>marshallj@chasecommercial.com</t>
  </si>
  <si>
    <t>256-527-5364</t>
  </si>
  <si>
    <t>Phillip Drummond</t>
  </si>
  <si>
    <t>Phillip</t>
  </si>
  <si>
    <t>Drummond</t>
  </si>
  <si>
    <t>phillip@choosecapstone.com</t>
  </si>
  <si>
    <t>Capstone Realty</t>
  </si>
  <si>
    <t>256-656-2843</t>
  </si>
  <si>
    <t>Tom Boyd</t>
  </si>
  <si>
    <t>Boyd</t>
  </si>
  <si>
    <t>tboyd@edgela.org</t>
  </si>
  <si>
    <t>Edge</t>
  </si>
  <si>
    <t>256-227-[4593</t>
  </si>
  <si>
    <t>Lee Holland</t>
  </si>
  <si>
    <t>Holland</t>
  </si>
  <si>
    <t>lee.holland@freedomrealestate.biz</t>
  </si>
  <si>
    <t xml:space="preserve">Freedom Real Estate  </t>
  </si>
  <si>
    <t>256-124-1163</t>
  </si>
  <si>
    <t>Scott Averbuch</t>
  </si>
  <si>
    <t>Pamela Bass</t>
  </si>
  <si>
    <t>Pamela</t>
  </si>
  <si>
    <t>Bass</t>
  </si>
  <si>
    <t>pbass3@gmail.com</t>
  </si>
  <si>
    <t>Virtuous Realty Group</t>
  </si>
  <si>
    <t>256-508-6764</t>
  </si>
  <si>
    <t>8006 Old Madison Pike</t>
  </si>
  <si>
    <t>Suite 16</t>
  </si>
  <si>
    <t>Ricky Robinson</t>
  </si>
  <si>
    <t>Ricky</t>
  </si>
  <si>
    <t>Robinson</t>
  </si>
  <si>
    <t>ricky@rickyrobinson.com</t>
  </si>
  <si>
    <t>New South Realtors</t>
  </si>
  <si>
    <t>256-337-4903</t>
  </si>
  <si>
    <t>John Malone</t>
  </si>
  <si>
    <t>Malone</t>
  </si>
  <si>
    <t>maloneb@realtracs.com</t>
  </si>
  <si>
    <t>BMA Properties</t>
  </si>
  <si>
    <t>931-993-1163</t>
  </si>
  <si>
    <t>1723 Pulaski Highway</t>
  </si>
  <si>
    <t>Fayette</t>
  </si>
  <si>
    <t>TN</t>
  </si>
  <si>
    <t>Kevin Gardner</t>
  </si>
  <si>
    <t>Kevin</t>
  </si>
  <si>
    <t>klgardner1201@comcast.net</t>
  </si>
  <si>
    <t>Forest Knowles</t>
  </si>
  <si>
    <t>Forest</t>
  </si>
  <si>
    <t>Knowles</t>
  </si>
  <si>
    <t>forestknowles@comcast.net</t>
  </si>
  <si>
    <t>Taylorsville Realty</t>
  </si>
  <si>
    <t>256-426-0303</t>
  </si>
  <si>
    <t>2012 Butler Basin Blvd</t>
  </si>
  <si>
    <t>Chanda Davis</t>
  </si>
  <si>
    <t>Chanda</t>
  </si>
  <si>
    <t>chandadavis0@gmail.com</t>
  </si>
  <si>
    <t>Chanda Davis Real Estate</t>
  </si>
  <si>
    <t>256-682-1920</t>
  </si>
  <si>
    <t xml:space="preserve">475 Providence Main </t>
  </si>
  <si>
    <t>Suite 404</t>
  </si>
  <si>
    <t>Toni Kelley</t>
  </si>
  <si>
    <t>Toni</t>
  </si>
  <si>
    <t>Kelley</t>
  </si>
  <si>
    <t>tonisellsal@gmail.com</t>
  </si>
  <si>
    <t>256 933 3019</t>
  </si>
  <si>
    <t>475 Providence Main</t>
  </si>
  <si>
    <t>Richard Davis</t>
  </si>
  <si>
    <t>rickdavis@averbuchrealty.com</t>
  </si>
  <si>
    <t>205 936 4412</t>
  </si>
  <si>
    <t>4518 Blairmont Drive</t>
  </si>
  <si>
    <t>Owens Cross Rds.</t>
  </si>
  <si>
    <t>John Smith</t>
  </si>
  <si>
    <t>john-smith@kw.com</t>
  </si>
  <si>
    <t>Keller Williams</t>
  </si>
  <si>
    <t>256-603-4484</t>
  </si>
  <si>
    <t>809 Shoney Drive Southwest</t>
  </si>
  <si>
    <t>Sharell Powers</t>
  </si>
  <si>
    <t>Sharell</t>
  </si>
  <si>
    <t>Powers</t>
  </si>
  <si>
    <t>sharellpowers@gmail.com</t>
  </si>
  <si>
    <t>256-520-3543</t>
  </si>
  <si>
    <t xml:space="preserve">475 Providence Main Street NW </t>
  </si>
  <si>
    <t>Al</t>
  </si>
  <si>
    <t>Preston Morrison</t>
  </si>
  <si>
    <t>Preston</t>
  </si>
  <si>
    <t>Morrison</t>
  </si>
  <si>
    <t>prestonlmorrison32@gmail.com</t>
  </si>
  <si>
    <t>Weichert Realtors</t>
  </si>
  <si>
    <t>256 302 0016</t>
  </si>
  <si>
    <t>Alli Lane</t>
  </si>
  <si>
    <t>Alli</t>
  </si>
  <si>
    <t>Lane</t>
  </si>
  <si>
    <t>alli@samplesproperties.com</t>
  </si>
  <si>
    <t>Vendor</t>
  </si>
  <si>
    <t>Tommy Battle</t>
  </si>
  <si>
    <t>Greg Perkins</t>
  </si>
  <si>
    <t>Sheila Sizemore</t>
  </si>
  <si>
    <t>Sizemore</t>
  </si>
  <si>
    <t>ssizemore@peoplesbankal.com</t>
  </si>
  <si>
    <t>Peoples Bank of Alabama</t>
  </si>
  <si>
    <t>Matthew Street</t>
  </si>
  <si>
    <t>Matthew</t>
  </si>
  <si>
    <t>Street</t>
  </si>
  <si>
    <t>matthew@thissideupmoving.com</t>
  </si>
  <si>
    <t>This Side Up Moving</t>
  </si>
  <si>
    <t>Bill Snyser</t>
  </si>
  <si>
    <t>Snyser</t>
  </si>
  <si>
    <t>bsnyser@firstbankonline.com</t>
  </si>
  <si>
    <t>First Bank Online</t>
  </si>
  <si>
    <t>Tom Cunningham</t>
  </si>
  <si>
    <t>Cunningham</t>
  </si>
  <si>
    <t>tcunningham@4siteinc.biz</t>
  </si>
  <si>
    <t>4Site Engineering</t>
  </si>
  <si>
    <t>David Kimrey</t>
  </si>
  <si>
    <t>Kimrey</t>
  </si>
  <si>
    <t>davidkimrey@synovus.com</t>
  </si>
  <si>
    <t xml:space="preserve">Synovus </t>
  </si>
  <si>
    <t>David Harbison</t>
  </si>
  <si>
    <t>Harbison</t>
  </si>
  <si>
    <t>BankcorpSouth</t>
  </si>
  <si>
    <t>Chris Lindsay</t>
  </si>
  <si>
    <t>Chris</t>
  </si>
  <si>
    <t>Lindsay</t>
  </si>
  <si>
    <t>christopher.lindsay@synovus.com</t>
  </si>
  <si>
    <t>Joy Boggs</t>
  </si>
  <si>
    <t>Joy</t>
  </si>
  <si>
    <t>Boggs</t>
  </si>
  <si>
    <t>jboggs@firstbankonline.com</t>
  </si>
  <si>
    <t>Brian Lucas</t>
  </si>
  <si>
    <t>Lucas</t>
  </si>
  <si>
    <t>brianf.lucas@lendiolocal.com</t>
  </si>
  <si>
    <t>Lendio North Alabama</t>
  </si>
  <si>
    <t>Harry Field</t>
  </si>
  <si>
    <t>Field</t>
  </si>
  <si>
    <t>harry@thissideupmoving.com</t>
  </si>
  <si>
    <t>Mark Berryman</t>
  </si>
  <si>
    <t>Berryman</t>
  </si>
  <si>
    <t>mark.berryman@countryfinancial.com</t>
  </si>
  <si>
    <t>Country Financial</t>
  </si>
  <si>
    <t>Zack Anderson</t>
  </si>
  <si>
    <t>Zack</t>
  </si>
  <si>
    <t>zanderson@sirote.com</t>
  </si>
  <si>
    <t>Sirote</t>
  </si>
  <si>
    <t>Mike Johnston</t>
  </si>
  <si>
    <t>Johnston</t>
  </si>
  <si>
    <t>mike.johnston@bryantbank.com</t>
  </si>
  <si>
    <t>Bryant Bank</t>
  </si>
  <si>
    <t>Eddie Hoff</t>
  </si>
  <si>
    <t>Eddie</t>
  </si>
  <si>
    <t>eddie.hoff@bxs.com</t>
  </si>
  <si>
    <t>Perkins Financial</t>
  </si>
  <si>
    <t>Matt Rizzio</t>
  </si>
  <si>
    <t>Rizzio</t>
  </si>
  <si>
    <t>Freedom Real Estate &amp; Capital</t>
  </si>
  <si>
    <t xml:space="preserve">RealNex &amp; </t>
  </si>
  <si>
    <t>david.monroe@sperrycga.com</t>
  </si>
  <si>
    <t>RealNex</t>
  </si>
  <si>
    <t>251-508-0010</t>
  </si>
  <si>
    <t>Brandi Young</t>
  </si>
  <si>
    <t>John Hubard</t>
  </si>
  <si>
    <t>Hubbard</t>
  </si>
  <si>
    <t>john.hubbard@firstbankonline.com</t>
  </si>
  <si>
    <t>256-481-7466</t>
  </si>
  <si>
    <t>Anthony Malone</t>
  </si>
  <si>
    <t>Anthony</t>
  </si>
  <si>
    <t>amalone@peoplesbankal.com</t>
  </si>
  <si>
    <t>Peoples Bank</t>
  </si>
  <si>
    <t>256-431 0666</t>
  </si>
  <si>
    <t>Patti Walker</t>
  </si>
  <si>
    <t>Patti</t>
  </si>
  <si>
    <t>Walker</t>
  </si>
  <si>
    <t>pwalker@fnbforyou.net</t>
  </si>
  <si>
    <t>First National Bank</t>
  </si>
  <si>
    <t>256-532-2294</t>
  </si>
  <si>
    <t>256-656-6219</t>
  </si>
  <si>
    <t>Jonathan Beuoy</t>
  </si>
  <si>
    <t>Beuoy</t>
  </si>
  <si>
    <t>onathan.beuoy@morganstanley.com</t>
  </si>
  <si>
    <t>Morgan Stanley</t>
  </si>
  <si>
    <t>256-506-6706</t>
  </si>
  <si>
    <t>Marcia St. Louis</t>
  </si>
  <si>
    <t>mslouis@sirote.com</t>
  </si>
  <si>
    <t>SIROTE</t>
  </si>
  <si>
    <t>205-393-8772</t>
  </si>
  <si>
    <t>George Cannon</t>
  </si>
  <si>
    <t xml:space="preserve">George </t>
  </si>
  <si>
    <t>gcannon@firstbankonline.com</t>
  </si>
  <si>
    <t>256-585-7373</t>
  </si>
  <si>
    <t>No</t>
  </si>
  <si>
    <t>Count</t>
  </si>
  <si>
    <t>Target Group</t>
  </si>
  <si>
    <t>Primary Specialty</t>
  </si>
  <si>
    <t>Secondary Specialty</t>
  </si>
  <si>
    <t>Other Speciality</t>
  </si>
  <si>
    <t>AL Broker - North</t>
  </si>
  <si>
    <t>287 A Taylor Rd</t>
  </si>
  <si>
    <t>Access Real Estate</t>
  </si>
  <si>
    <t>Sam Mozeb</t>
  </si>
  <si>
    <t>Sam</t>
  </si>
  <si>
    <t>Mozeb</t>
  </si>
  <si>
    <t>smozeb@access-re.com</t>
  </si>
  <si>
    <t>Engel &amp; Volkers</t>
  </si>
  <si>
    <t>James.martinez@evrealestate.com</t>
  </si>
  <si>
    <t>D</t>
  </si>
  <si>
    <t>7500 Memorial Pkwy South</t>
  </si>
  <si>
    <t>Front Desk</t>
  </si>
  <si>
    <t>Front</t>
  </si>
  <si>
    <t>Desk</t>
  </si>
  <si>
    <t>Frontdesk@averbuchrealty.com</t>
  </si>
  <si>
    <t>Sherry Lee</t>
  </si>
  <si>
    <t>sherrylee@averbuchrealty.com</t>
  </si>
  <si>
    <t>7500  Memorial Pkwy</t>
  </si>
  <si>
    <t>401 Grant St. SE</t>
  </si>
  <si>
    <t>Benchmark Investors Group</t>
  </si>
  <si>
    <t>alex@benchmarkinvestorsgroup.com</t>
  </si>
  <si>
    <t>256 585 6505</t>
  </si>
  <si>
    <t>256 337 9133</t>
  </si>
  <si>
    <t>Keith Hill</t>
  </si>
  <si>
    <t>Hill</t>
  </si>
  <si>
    <t>keith@billpoolerealty.com</t>
  </si>
  <si>
    <t>256 808 7170</t>
  </si>
  <si>
    <t>100 Church St</t>
  </si>
  <si>
    <t xml:space="preserve">AL </t>
  </si>
  <si>
    <t>scarlett@billpoolerealty.com</t>
  </si>
  <si>
    <t>steve@billpoolerealty.com</t>
  </si>
  <si>
    <t>Leeland Ventures</t>
  </si>
  <si>
    <t>Hunter Lee</t>
  </si>
  <si>
    <t>Hunter</t>
  </si>
  <si>
    <t>hunter@leelandventures.com</t>
  </si>
  <si>
    <t>ajsmith@ccim.net</t>
  </si>
  <si>
    <t>256-533.3414 x135</t>
  </si>
  <si>
    <t>256-227.6861</t>
  </si>
  <si>
    <t>donna@mclaincommercial.com</t>
  </si>
  <si>
    <t>102 Clinton Ave. Suite 302</t>
  </si>
  <si>
    <t>256-533-3414 x142</t>
  </si>
  <si>
    <t>256-533-3414 x129</t>
  </si>
  <si>
    <t>Caitlin Griffith</t>
  </si>
  <si>
    <t>Caitlin</t>
  </si>
  <si>
    <t>Griffith</t>
  </si>
  <si>
    <t>caitlin.griffith@colliers.com</t>
  </si>
  <si>
    <t>256-518 2283</t>
  </si>
  <si>
    <t>256-518-2288</t>
  </si>
  <si>
    <t>256-656.3366</t>
  </si>
  <si>
    <t>Emilu Potts</t>
  </si>
  <si>
    <t>Emily</t>
  </si>
  <si>
    <t>Potts</t>
  </si>
  <si>
    <t>emily.potts@colliers.com</t>
  </si>
  <si>
    <t>256 533 0035</t>
  </si>
  <si>
    <t>256-647 1722</t>
  </si>
  <si>
    <t>310 Bridge St</t>
  </si>
  <si>
    <t>256-656.0521</t>
  </si>
  <si>
    <t>256-533.3939</t>
  </si>
  <si>
    <t>Anusha Alapati</t>
  </si>
  <si>
    <t>256-533-3414 x125</t>
  </si>
  <si>
    <t>515 Fountain Rd</t>
  </si>
  <si>
    <t>richard@crunkletonassociates.com</t>
  </si>
  <si>
    <t>wesley@crunkletonassociates.com</t>
  </si>
  <si>
    <t>Walker Purvis</t>
  </si>
  <si>
    <t>Purvis</t>
  </si>
  <si>
    <t>walker@crunkletonassociates.com</t>
  </si>
  <si>
    <t>256 384 7606</t>
  </si>
  <si>
    <t>256 221 0075</t>
  </si>
  <si>
    <t>256-468.2001</t>
  </si>
  <si>
    <t>307 Franklin St</t>
  </si>
  <si>
    <t>2101 Clinton Ave</t>
  </si>
  <si>
    <t>Chris Busetty</t>
  </si>
  <si>
    <t>Busetty</t>
  </si>
  <si>
    <t>chris@deancre.com</t>
  </si>
  <si>
    <t>256 520 1543</t>
  </si>
  <si>
    <t>Elite Flooring</t>
  </si>
  <si>
    <t>Canina Johnson</t>
  </si>
  <si>
    <t>Canina</t>
  </si>
  <si>
    <t>caninaj@elitefloor.net</t>
  </si>
  <si>
    <t>256 353 0300</t>
  </si>
  <si>
    <t>256 541 2534</t>
  </si>
  <si>
    <t>1326 4th Ave</t>
  </si>
  <si>
    <t>ev@esbrooks.com</t>
  </si>
  <si>
    <t>eXp Commercial</t>
  </si>
  <si>
    <t>Lathisha Scott</t>
  </si>
  <si>
    <t>Latisha</t>
  </si>
  <si>
    <t>256-403-7368</t>
  </si>
  <si>
    <t>100 Chase Park South</t>
  </si>
  <si>
    <t>Hoover</t>
  </si>
  <si>
    <t>256-508-7051</t>
  </si>
  <si>
    <t>256-850.3045</t>
  </si>
  <si>
    <t>256-990.1292</t>
  </si>
  <si>
    <t>4090 Memorial Pkwy S</t>
  </si>
  <si>
    <t>John Roberts</t>
  </si>
  <si>
    <t>Roberts</t>
  </si>
  <si>
    <t>john.roberts@freedomrealestate.biz</t>
  </si>
  <si>
    <t>256 801 7926</t>
  </si>
  <si>
    <t>256 612 75500</t>
  </si>
  <si>
    <t>R.</t>
  </si>
  <si>
    <t>Jack Johnson</t>
  </si>
  <si>
    <t xml:space="preserve">Jack </t>
  </si>
  <si>
    <t>jack.johnson.RE2@gmail.com</t>
  </si>
  <si>
    <t>1220 Winner Ave</t>
  </si>
  <si>
    <t>gbarran@gatewaycommercial.net</t>
  </si>
  <si>
    <t>300 Market St NE</t>
  </si>
  <si>
    <t>lbarran@gatewaycommercial.net</t>
  </si>
  <si>
    <t>barts@grahamcompany.com</t>
  </si>
  <si>
    <t>256-382.9010 ext 104</t>
  </si>
  <si>
    <t>256-527.4526</t>
  </si>
  <si>
    <t>256-382.9010 ext 108</t>
  </si>
  <si>
    <t>256-382.9010 ext 103</t>
  </si>
  <si>
    <t>256-348.9671</t>
  </si>
  <si>
    <t>256-382.9010 ext 101</t>
  </si>
  <si>
    <t>256-655.9251</t>
  </si>
  <si>
    <t>401 Pratt Ave NW</t>
  </si>
  <si>
    <t>hpibetty@bellsouth.net</t>
  </si>
  <si>
    <t>256-534-4225</t>
  </si>
  <si>
    <t>415-A Church St</t>
  </si>
  <si>
    <t>256-679-8888</t>
  </si>
  <si>
    <t>Huntsville Commercial Brokerage</t>
  </si>
  <si>
    <t>256-562-0848</t>
  </si>
  <si>
    <t>218-B Randolph Ave</t>
  </si>
  <si>
    <t>Jeffereson Real Estate</t>
  </si>
  <si>
    <t>3077 Leeman Ferry Rd</t>
  </si>
  <si>
    <t>Keller Williams Realty Madison</t>
  </si>
  <si>
    <t>Jay W. Klos</t>
  </si>
  <si>
    <t>Jay</t>
  </si>
  <si>
    <t>W.</t>
  </si>
  <si>
    <t>Klos</t>
  </si>
  <si>
    <t>jay@commercialrealtor.expert</t>
  </si>
  <si>
    <t>256 319 3700</t>
  </si>
  <si>
    <t>256 740 9589</t>
  </si>
  <si>
    <t>1593 Hughes Rd</t>
  </si>
  <si>
    <t>Unit A</t>
  </si>
  <si>
    <t>256 603 4484</t>
  </si>
  <si>
    <t>1874 Slaughter Rd</t>
  </si>
  <si>
    <t>lewisrandy@aol.com</t>
  </si>
  <si>
    <t>wel</t>
  </si>
  <si>
    <t>Ming Commercial Real Estate Group</t>
  </si>
  <si>
    <t>256-232-3001</t>
  </si>
  <si>
    <t>256-777-6262</t>
  </si>
  <si>
    <t>Elizabeth Ming</t>
  </si>
  <si>
    <t>elizabeth@mingcregroup.com</t>
  </si>
  <si>
    <t>116 N. Marion St.</t>
  </si>
  <si>
    <t>843-509-7213</t>
  </si>
  <si>
    <t>2705 Artie St</t>
  </si>
  <si>
    <t>David Roberts</t>
  </si>
  <si>
    <t>robertsd@chasecommercial.com</t>
  </si>
  <si>
    <t>A</t>
  </si>
  <si>
    <t>dmc@chasecommercial.com; Dougmcc2@hotmail.com</t>
  </si>
  <si>
    <t>Douglas McCcullough</t>
  </si>
  <si>
    <t>dmortiz2nd@gmail.com</t>
  </si>
  <si>
    <t>256 319 3516</t>
  </si>
  <si>
    <t>Eric Gonzalez</t>
  </si>
  <si>
    <t>Gonzalez</t>
  </si>
  <si>
    <t>eric@chasecommercial.com</t>
  </si>
  <si>
    <t>256-287-9997</t>
  </si>
  <si>
    <t>256-962-5552</t>
  </si>
  <si>
    <t>2731 County Rd 223</t>
  </si>
  <si>
    <t>Joy Nally</t>
  </si>
  <si>
    <t>Nally</t>
  </si>
  <si>
    <t>joynally@gmail.com</t>
  </si>
  <si>
    <t>Hn</t>
  </si>
  <si>
    <t>Rick Davis</t>
  </si>
  <si>
    <t>Rick</t>
  </si>
  <si>
    <t>davisr@chasecommercial.com</t>
  </si>
  <si>
    <t>256-536-1686</t>
  </si>
  <si>
    <t>256-800.3783</t>
  </si>
  <si>
    <t>Bhagyesha Darji</t>
  </si>
  <si>
    <t>Bhagyesha</t>
  </si>
  <si>
    <t>Darji</t>
  </si>
  <si>
    <t>darjib@chasecommercial.com</t>
  </si>
  <si>
    <t>256-539-1686</t>
  </si>
  <si>
    <t>256-529-1995</t>
  </si>
  <si>
    <t>Wilson Enslen</t>
  </si>
  <si>
    <t>Enslen</t>
  </si>
  <si>
    <t>enslenw@chasecommercial.com</t>
  </si>
  <si>
    <t>205-335-9290</t>
  </si>
  <si>
    <t>Gabriel Alonso</t>
  </si>
  <si>
    <t>Gabriel</t>
  </si>
  <si>
    <t>Alonso</t>
  </si>
  <si>
    <t>Next Level Commercial Advisors</t>
  </si>
  <si>
    <t>1806 University Drive</t>
  </si>
  <si>
    <t>Suite B6</t>
  </si>
  <si>
    <t>256-534-5084</t>
  </si>
  <si>
    <t>256-797-0926</t>
  </si>
  <si>
    <t>256-520-5000</t>
  </si>
  <si>
    <t>256-353-9451</t>
  </si>
  <si>
    <t>P. O. Box 1669</t>
  </si>
  <si>
    <t>256-970-4333</t>
  </si>
  <si>
    <t>2311-E Market Place</t>
  </si>
  <si>
    <t>Sharita Chalmers</t>
  </si>
  <si>
    <t>Sharita</t>
  </si>
  <si>
    <t>Chalmers</t>
  </si>
  <si>
    <t>sharita@paladingroupal.com</t>
  </si>
  <si>
    <t>256 294 6884</t>
  </si>
  <si>
    <t>2311 E Market Place</t>
  </si>
  <si>
    <t>Jackson Parker</t>
  </si>
  <si>
    <t>jackson@parker-realestate.com</t>
  </si>
  <si>
    <t>256 353 1112</t>
  </si>
  <si>
    <t>256 221 1273</t>
  </si>
  <si>
    <t>445 Moulton St E</t>
  </si>
  <si>
    <t>Justin Bishop</t>
  </si>
  <si>
    <t>Katie Faires</t>
  </si>
  <si>
    <t>Katie</t>
  </si>
  <si>
    <t>Faires</t>
  </si>
  <si>
    <t>katie@pounderscre.com</t>
  </si>
  <si>
    <t>305 Church St</t>
  </si>
  <si>
    <t>256-536-7710</t>
  </si>
  <si>
    <t>256-655-4890</t>
  </si>
  <si>
    <t>923-A Merchants Walk</t>
  </si>
  <si>
    <t>525 Madison St</t>
  </si>
  <si>
    <t>Kyser Samples</t>
  </si>
  <si>
    <t>Kyser</t>
  </si>
  <si>
    <t>kyser@samplesproperties.com</t>
  </si>
  <si>
    <t>scott@samplesproperties.com</t>
  </si>
  <si>
    <t>Ryan Renaud</t>
  </si>
  <si>
    <t>Renaud</t>
  </si>
  <si>
    <t>ryan@samplesproperties.com</t>
  </si>
  <si>
    <t>931-492 0268</t>
  </si>
  <si>
    <t>Lewis DeCarlo</t>
  </si>
  <si>
    <t>DeCarlo</t>
  </si>
  <si>
    <t>lewisdecarlo@gmail.com</t>
  </si>
  <si>
    <t>205-957-4133</t>
  </si>
  <si>
    <t>901-359-3378</t>
  </si>
  <si>
    <t>Natalie Kosechata</t>
  </si>
  <si>
    <t>Natalie</t>
  </si>
  <si>
    <t>Kosechata</t>
  </si>
  <si>
    <t>natalie.kosechata@yahoo.com</t>
  </si>
  <si>
    <t>205-957-4129</t>
  </si>
  <si>
    <t>205-486-1475</t>
  </si>
  <si>
    <t>256-783-2203</t>
  </si>
  <si>
    <t>Reba Hicks</t>
  </si>
  <si>
    <t>Reba</t>
  </si>
  <si>
    <t>Hicks</t>
  </si>
  <si>
    <t>rebah@southeastcommercial.net</t>
  </si>
  <si>
    <t>205-957-4134</t>
  </si>
  <si>
    <t>Haleyville</t>
  </si>
  <si>
    <t>Elizabeth Brewster</t>
  </si>
  <si>
    <t>Brewster</t>
  </si>
  <si>
    <t>256-533-7878</t>
  </si>
  <si>
    <t>Stewart &amp; Associates Real Estate, LLC</t>
  </si>
  <si>
    <t>Yalanda Winston</t>
  </si>
  <si>
    <t>Yalanda</t>
  </si>
  <si>
    <t>Winston</t>
  </si>
  <si>
    <t>YWinRealty@gmail.com</t>
  </si>
  <si>
    <t>256 374 9004</t>
  </si>
  <si>
    <t>227 Hughes Rd</t>
  </si>
  <si>
    <t>2225 Drake Ave</t>
  </si>
  <si>
    <t>256-534-7555</t>
  </si>
  <si>
    <t>256-797-5538</t>
  </si>
  <si>
    <t>Fuller McClendon</t>
  </si>
  <si>
    <t>Fuller</t>
  </si>
  <si>
    <t>McLendon</t>
  </si>
  <si>
    <t>fmcclendon@triadproperties.com</t>
  </si>
  <si>
    <t>256-428-0404</t>
  </si>
  <si>
    <t>256-428-0405</t>
  </si>
  <si>
    <t>al Broker - North</t>
  </si>
  <si>
    <t>Troy Elmore Realty and Auction</t>
  </si>
  <si>
    <t>vpdutton13@gmail.com</t>
  </si>
  <si>
    <t>256-232-9604</t>
  </si>
  <si>
    <t>256-614-5308</t>
  </si>
  <si>
    <t>John M. Kendall</t>
  </si>
  <si>
    <t>M.</t>
  </si>
  <si>
    <t>john@samplesproperties.com</t>
  </si>
  <si>
    <t>256-684-9858</t>
  </si>
  <si>
    <t>Scott Real Estate</t>
  </si>
  <si>
    <t>256-403-7868</t>
  </si>
  <si>
    <t>Development</t>
  </si>
  <si>
    <t>Hospitality</t>
  </si>
  <si>
    <t>Other</t>
  </si>
  <si>
    <t>MIDDLE</t>
  </si>
  <si>
    <t>Office Phone</t>
  </si>
  <si>
    <t>Home Phone</t>
  </si>
  <si>
    <t>Fax</t>
  </si>
  <si>
    <t>AL Broker - Montgomery</t>
  </si>
  <si>
    <t>Allsouth Real Estate</t>
  </si>
  <si>
    <t>Joe Turner</t>
  </si>
  <si>
    <t>Turner</t>
  </si>
  <si>
    <t>CCIM</t>
  </si>
  <si>
    <t>joeturner@allsouthcorp.com</t>
  </si>
  <si>
    <t>334-351-0471</t>
  </si>
  <si>
    <t>334 392 2155</t>
  </si>
  <si>
    <t>Pratville</t>
  </si>
  <si>
    <t>Arc Realty</t>
  </si>
  <si>
    <t>LeRoy McEntire</t>
  </si>
  <si>
    <t>LeRoy</t>
  </si>
  <si>
    <t>McEntire</t>
  </si>
  <si>
    <t>LeRoy@ArcRealtyCo.com</t>
  </si>
  <si>
    <t>334-495-2532</t>
  </si>
  <si>
    <t>334-220-2103</t>
  </si>
  <si>
    <t>8191 Seaton Place</t>
  </si>
  <si>
    <t>Montgomery</t>
  </si>
  <si>
    <t>Aronov Realty</t>
  </si>
  <si>
    <t>Amy Knudsen</t>
  </si>
  <si>
    <t>Amy</t>
  </si>
  <si>
    <t>Knudsen</t>
  </si>
  <si>
    <t>amy.knudsen@aronov.com</t>
  </si>
  <si>
    <t>334-277-1000</t>
  </si>
  <si>
    <t>3500 Eastern Blvd</t>
  </si>
  <si>
    <t>36116-1781</t>
  </si>
  <si>
    <t>David Potts</t>
  </si>
  <si>
    <t>david.potts@aronov.com</t>
  </si>
  <si>
    <t>Frank Potts</t>
  </si>
  <si>
    <t>frank.potts@aronov.com</t>
  </si>
  <si>
    <t>277-8344</t>
  </si>
  <si>
    <t>P.O. Box 235000</t>
  </si>
  <si>
    <t>272-2279</t>
  </si>
  <si>
    <t>Mickey Griffin</t>
  </si>
  <si>
    <t>Mickey</t>
  </si>
  <si>
    <t>Griffin</t>
  </si>
  <si>
    <t>mickey.griffin@aronov.com</t>
  </si>
  <si>
    <t>334-462-4446</t>
  </si>
  <si>
    <t>262-0952</t>
  </si>
  <si>
    <t>Scott Harris</t>
  </si>
  <si>
    <t>Harris</t>
  </si>
  <si>
    <t>scott.harris@aronov.com</t>
  </si>
  <si>
    <t>Colonial Commercial Realty</t>
  </si>
  <si>
    <t>Josh Lowder</t>
  </si>
  <si>
    <t>Lowder</t>
  </si>
  <si>
    <t>jlowder@colonialcommercial.net</t>
  </si>
  <si>
    <t>334-270-6578</t>
  </si>
  <si>
    <t>334-322-1971</t>
  </si>
  <si>
    <t>5251 Hampstead High Street</t>
  </si>
  <si>
    <t>Unit 205</t>
  </si>
  <si>
    <t>Commercial Partners, L.L.C.</t>
  </si>
  <si>
    <t>Jim Marshall</t>
  </si>
  <si>
    <t>jmarshall@commercialpartners.net</t>
  </si>
  <si>
    <t>334- 272-5519</t>
  </si>
  <si>
    <t>334- 201-5660</t>
  </si>
  <si>
    <t>263-5004</t>
  </si>
  <si>
    <t>4267 Lomac Street</t>
  </si>
  <si>
    <t>272-5562</t>
  </si>
  <si>
    <t>Commercial Properties, Inc.</t>
  </si>
  <si>
    <t>Tim Fletcher</t>
  </si>
  <si>
    <t>Fletcher</t>
  </si>
  <si>
    <t>alabamanational.properties@yahoo.com</t>
  </si>
  <si>
    <t>334- 546-9024</t>
  </si>
  <si>
    <t>P.O. Box 210999</t>
  </si>
  <si>
    <t>Developers Realty, LLC</t>
  </si>
  <si>
    <t>Jeremy B. Dickinson</t>
  </si>
  <si>
    <t>B.</t>
  </si>
  <si>
    <t>Dickinson</t>
  </si>
  <si>
    <t>jdickinson@drealty.biz</t>
  </si>
  <si>
    <t>334-387-2725</t>
  </si>
  <si>
    <t>334-462-6645</t>
  </si>
  <si>
    <t>7956 Vaughn Road, PMB 216</t>
  </si>
  <si>
    <t>Craig Schaid</t>
  </si>
  <si>
    <t>Craig</t>
  </si>
  <si>
    <t>Schaid</t>
  </si>
  <si>
    <t>craig.schaid@expcommercial.com</t>
  </si>
  <si>
    <t>314-318-8115</t>
  </si>
  <si>
    <t>334-318-8115</t>
  </si>
  <si>
    <t>100 Chase Park S</t>
  </si>
  <si>
    <t>Suite 128</t>
  </si>
  <si>
    <t>John Birk</t>
  </si>
  <si>
    <t>Birk</t>
  </si>
  <si>
    <t>john.birk@expcommercial.com</t>
  </si>
  <si>
    <t>205 789-1119</t>
  </si>
  <si>
    <t>Harrco Real Estate</t>
  </si>
  <si>
    <t>Kim Harrison</t>
  </si>
  <si>
    <t>Kim</t>
  </si>
  <si>
    <t>Harrison</t>
  </si>
  <si>
    <t>kim@harrcorealestate.com</t>
  </si>
  <si>
    <t>334-319-5615</t>
  </si>
  <si>
    <t xml:space="preserve">P.O. Box 2643 </t>
  </si>
  <si>
    <t>Auburn</t>
  </si>
  <si>
    <t>Hodges Commercial Real Estate</t>
  </si>
  <si>
    <t>Paul Hodges</t>
  </si>
  <si>
    <t>Hodges</t>
  </si>
  <si>
    <t>paul.hodges@hodgeswarehouse.com</t>
  </si>
  <si>
    <t>334 481 0229</t>
  </si>
  <si>
    <t>334 315 1382</t>
  </si>
  <si>
    <t>125 Sixth Street</t>
  </si>
  <si>
    <t>Ed Fleming</t>
  </si>
  <si>
    <t>Ed</t>
  </si>
  <si>
    <t>Fleming</t>
  </si>
  <si>
    <t>defleming7@gmail.com</t>
  </si>
  <si>
    <t>334 652-2121</t>
  </si>
  <si>
    <t>HomeCorp Affordable Communities</t>
  </si>
  <si>
    <t>Steve Coleman</t>
  </si>
  <si>
    <t>Coleman</t>
  </si>
  <si>
    <t>steve@homecorpinc.com</t>
  </si>
  <si>
    <t>334- 819-7707</t>
  </si>
  <si>
    <t>334- 201-2530</t>
  </si>
  <si>
    <t>2740 Zelda Rd.</t>
  </si>
  <si>
    <t>3A</t>
  </si>
  <si>
    <t>Industrial Partners</t>
  </si>
  <si>
    <t>Nim Frazer, Jr.</t>
  </si>
  <si>
    <t>Nim</t>
  </si>
  <si>
    <t>Frazer, Jr.</t>
  </si>
  <si>
    <t>SIOR</t>
  </si>
  <si>
    <t>nimfrazer@industrialpartners.com</t>
  </si>
  <si>
    <t>334-244-8650</t>
  </si>
  <si>
    <t>334-224-4032</t>
  </si>
  <si>
    <t>4747 Woodmere Blvd.</t>
  </si>
  <si>
    <t>Jay Tidwell &amp; Associates</t>
  </si>
  <si>
    <t>Jay Tidwell</t>
  </si>
  <si>
    <t>jaytidwellbroker@gmail.com</t>
  </si>
  <si>
    <t>334-322-3497</t>
  </si>
  <si>
    <t>334- 322-3497</t>
  </si>
  <si>
    <t>821 Lagoon Business Loop</t>
  </si>
  <si>
    <t>Jim Inscoe Agency</t>
  </si>
  <si>
    <t>Carlyle Chandler</t>
  </si>
  <si>
    <t>Carlyle</t>
  </si>
  <si>
    <t>Chandler</t>
  </si>
  <si>
    <t>carlylechandler@bellsouth.net</t>
  </si>
  <si>
    <t>334- 263-5713</t>
  </si>
  <si>
    <t>334- 324-7387</t>
  </si>
  <si>
    <t>572 S. Perry St.</t>
  </si>
  <si>
    <t>263-5715</t>
  </si>
  <si>
    <t>Jim Inscoe, CPM</t>
  </si>
  <si>
    <t>Inscoe,</t>
  </si>
  <si>
    <t>CPM</t>
  </si>
  <si>
    <t>jtinscoe@aol.com</t>
  </si>
  <si>
    <t>334-263-5713</t>
  </si>
  <si>
    <t>334-328-8917</t>
  </si>
  <si>
    <t>572 S. Perry Street</t>
  </si>
  <si>
    <t>Jim Wilson &amp; Associates</t>
  </si>
  <si>
    <t>Carl Bartlett</t>
  </si>
  <si>
    <t>Carl</t>
  </si>
  <si>
    <t>Bartlett</t>
  </si>
  <si>
    <t>c.bartlett@jwamalls.com</t>
  </si>
  <si>
    <t>334-260-2500</t>
  </si>
  <si>
    <t>2660 EastChase Lane</t>
  </si>
  <si>
    <t>Woody Rush</t>
  </si>
  <si>
    <t>Woody</t>
  </si>
  <si>
    <t>Rush</t>
  </si>
  <si>
    <t>w.rush@jwamalls.com</t>
  </si>
  <si>
    <t>John Hall &amp; Company</t>
  </si>
  <si>
    <t>John Hall, CCIM</t>
  </si>
  <si>
    <t>john@johnhallco.com</t>
  </si>
  <si>
    <t>334-270-8400</t>
  </si>
  <si>
    <t>334-399-1769</t>
  </si>
  <si>
    <t>4163 Carmichael Road</t>
  </si>
  <si>
    <t>Pete Hall</t>
  </si>
  <si>
    <t>Pete</t>
  </si>
  <si>
    <t>pete@johnhallco.com</t>
  </si>
  <si>
    <t>334- 270-8400</t>
  </si>
  <si>
    <t>334- 312-7099</t>
  </si>
  <si>
    <t>270-1564</t>
  </si>
  <si>
    <t>Jones Lang LaSalle</t>
  </si>
  <si>
    <t>Carter Burwell</t>
  </si>
  <si>
    <t>Carter</t>
  </si>
  <si>
    <t>Burwell</t>
  </si>
  <si>
    <t>carter.burwell@am.jll.com</t>
  </si>
  <si>
    <t>334-215-4527</t>
  </si>
  <si>
    <t>334- 324-7317</t>
  </si>
  <si>
    <t>834-3073</t>
  </si>
  <si>
    <t>8650 Minnie Brown Road</t>
  </si>
  <si>
    <t>Moore Company Realty</t>
  </si>
  <si>
    <t>Gene Cody, CCIM</t>
  </si>
  <si>
    <t>Gene</t>
  </si>
  <si>
    <t>Cody</t>
  </si>
  <si>
    <t>gcody@mcrmpm.com</t>
  </si>
  <si>
    <t>334 262 1958</t>
  </si>
  <si>
    <t>334 675 7257</t>
  </si>
  <si>
    <t>312 Catoma St.</t>
  </si>
  <si>
    <t>334 262 1960</t>
  </si>
  <si>
    <t>Lynn D. Brown</t>
  </si>
  <si>
    <t>Lynn</t>
  </si>
  <si>
    <t>lbrown@moorecompanyrealty.com</t>
  </si>
  <si>
    <t>334-386-2445</t>
  </si>
  <si>
    <t>334-546-1674</t>
  </si>
  <si>
    <t>121 Coosa Street</t>
  </si>
  <si>
    <t>Steve Hughes</t>
  </si>
  <si>
    <t>steve@moorecompanyrealty.com</t>
  </si>
  <si>
    <t>334-386-2437</t>
  </si>
  <si>
    <t>334-546-5937</t>
  </si>
  <si>
    <t>Sullivan &amp; Wills Real Estate</t>
  </si>
  <si>
    <t>Bo Wills</t>
  </si>
  <si>
    <t>Bo</t>
  </si>
  <si>
    <t>Wills</t>
  </si>
  <si>
    <t>info@sullivanwills.com</t>
  </si>
  <si>
    <t>334-396-3333</t>
  </si>
  <si>
    <t>6708 Taylor Circle</t>
  </si>
  <si>
    <t>Grant Sullivan</t>
  </si>
  <si>
    <t>Grant</t>
  </si>
  <si>
    <t>Sullivan</t>
  </si>
  <si>
    <t>grant@sullivanwills.com</t>
  </si>
  <si>
    <t>334-224-1560</t>
  </si>
  <si>
    <t>Jerry Wills</t>
  </si>
  <si>
    <t>Jerry</t>
  </si>
  <si>
    <t>jerry@sullivanwills.com</t>
  </si>
  <si>
    <t>334-224-2090</t>
  </si>
  <si>
    <t>Buddy Hardwich, Jr.</t>
  </si>
  <si>
    <t>Hardwich,Jr.</t>
  </si>
  <si>
    <t>buddy@sullivanwills.com</t>
  </si>
  <si>
    <t>334-546-1077</t>
  </si>
  <si>
    <t>Willcoxon Properties, LLC</t>
  </si>
  <si>
    <t>Lee Willcoxon</t>
  </si>
  <si>
    <t>Willcoxon IV</t>
  </si>
  <si>
    <t>leewillcoxon@gmail.com</t>
  </si>
  <si>
    <t>334-318-0789</t>
  </si>
  <si>
    <t>Edward L. Willcoxon</t>
  </si>
  <si>
    <t>Willcoxon V</t>
  </si>
  <si>
    <t>edwillcoxon@gmail.com</t>
  </si>
  <si>
    <t>205-957 7756</t>
  </si>
  <si>
    <t>Brandon Woods</t>
  </si>
  <si>
    <t>Brandon</t>
  </si>
  <si>
    <t>Woods</t>
  </si>
  <si>
    <t>brandonlloydwoods@gmail.com</t>
  </si>
  <si>
    <t>205-994-1261</t>
  </si>
  <si>
    <t>Keller Williams - Auburn/Opelika</t>
  </si>
  <si>
    <t>Will Faulkner</t>
  </si>
  <si>
    <t>Faulkner</t>
  </si>
  <si>
    <t>willfaulknerrealtor@gmail.com</t>
  </si>
  <si>
    <t>334 328 0005</t>
  </si>
  <si>
    <t>1747 Ogletree Road</t>
  </si>
  <si>
    <t>C</t>
  </si>
  <si>
    <t>Suite</t>
  </si>
  <si>
    <t>AL Broker - Bham</t>
  </si>
  <si>
    <t>A. Lichtenstein Co. Inc.</t>
  </si>
  <si>
    <t>Alan Lichtenstein</t>
  </si>
  <si>
    <t>Lichtenstein</t>
  </si>
  <si>
    <t>alanlichtenstein@bellsouth.net</t>
  </si>
  <si>
    <t>205 933 0870</t>
  </si>
  <si>
    <t>One Independent Plaza</t>
  </si>
  <si>
    <t>Alabama Power</t>
  </si>
  <si>
    <t>Justin Armstrong</t>
  </si>
  <si>
    <t>jdarmstr@southernco.com</t>
  </si>
  <si>
    <t>205-257-4052</t>
  </si>
  <si>
    <t>205-965-9546</t>
  </si>
  <si>
    <t>Alon,LLC</t>
  </si>
  <si>
    <t>Matthew Day</t>
  </si>
  <si>
    <t>Day</t>
  </si>
  <si>
    <t>mday@aloncompany.com</t>
  </si>
  <si>
    <t>205-266-9534</t>
  </si>
  <si>
    <t>ARC Realty</t>
  </si>
  <si>
    <t>Jacob J. Franz, Esq.</t>
  </si>
  <si>
    <t>Franz</t>
  </si>
  <si>
    <t>jfranz@arcrealtyco.com</t>
  </si>
  <si>
    <t>205.240.0682</t>
  </si>
  <si>
    <t>ACRE Real Estate Partners</t>
  </si>
  <si>
    <t>Davis Rickard</t>
  </si>
  <si>
    <t>Rickard</t>
  </si>
  <si>
    <t>davisr@acrerep.com</t>
  </si>
  <si>
    <t>205 533 5351</t>
  </si>
  <si>
    <t>Tony Fiore</t>
  </si>
  <si>
    <t>Tony</t>
  </si>
  <si>
    <t>Fiore</t>
  </si>
  <si>
    <t>tfiore@arcrealty.com</t>
  </si>
  <si>
    <t>205 427 1080</t>
  </si>
  <si>
    <t>4274 Cahaba Heights Ct.</t>
  </si>
  <si>
    <t>Jeff Albright</t>
  </si>
  <si>
    <t>Albright</t>
  </si>
  <si>
    <t>jalbright@arcrealtyco.com</t>
  </si>
  <si>
    <t>205 529-8006</t>
  </si>
  <si>
    <t>205 969-8910</t>
  </si>
  <si>
    <t>Walter Kelley</t>
  </si>
  <si>
    <t>Walter</t>
  </si>
  <si>
    <t>walterk@acrerep.com</t>
  </si>
  <si>
    <t>205-235-0041</t>
  </si>
  <si>
    <t>229-343-0167</t>
  </si>
  <si>
    <t>Randy Brooks</t>
  </si>
  <si>
    <t>randybrooks1@bellsouth.net</t>
  </si>
  <si>
    <t>205-965-6645</t>
  </si>
  <si>
    <t>Barber Companies</t>
  </si>
  <si>
    <t>Bill Hickman</t>
  </si>
  <si>
    <t>Hickman</t>
  </si>
  <si>
    <t>bhickman@barbercompanies.com</t>
  </si>
  <si>
    <t>205-795-4733</t>
  </si>
  <si>
    <t>27 Inverness Center Parkway</t>
  </si>
  <si>
    <t>Charles Miller</t>
  </si>
  <si>
    <t>Charles</t>
  </si>
  <si>
    <t>Miller</t>
  </si>
  <si>
    <t>cmiller@barbercompanies.com</t>
  </si>
  <si>
    <t>205-995-9119</t>
  </si>
  <si>
    <t>Chuck Callans</t>
  </si>
  <si>
    <t>Chuck</t>
  </si>
  <si>
    <t>Callans</t>
  </si>
  <si>
    <t>ccallans@barbercompanies.com</t>
  </si>
  <si>
    <t>Merrimon Epps</t>
  </si>
  <si>
    <t>Merrimon</t>
  </si>
  <si>
    <t>Epps</t>
  </si>
  <si>
    <t>mepps@barbercompanies.com</t>
  </si>
  <si>
    <t>Miller Terry</t>
  </si>
  <si>
    <t>mterry@barbercompanies.com</t>
  </si>
  <si>
    <t>Wendy Stumph</t>
  </si>
  <si>
    <t>Wendy</t>
  </si>
  <si>
    <t>Stumph</t>
  </si>
  <si>
    <t>wstumph@barbercompanies.com</t>
  </si>
  <si>
    <t>205-995-1907</t>
  </si>
  <si>
    <t>Weyman Prater</t>
  </si>
  <si>
    <t>Weyman</t>
  </si>
  <si>
    <t>Prater</t>
  </si>
  <si>
    <t>WPrater@barbercompanies.com</t>
  </si>
  <si>
    <t>Barnes &amp; Associates, Realtors</t>
  </si>
  <si>
    <t>Abra Barnes</t>
  </si>
  <si>
    <t>Abra</t>
  </si>
  <si>
    <t>abrabarnes@bellsouth.net</t>
  </si>
  <si>
    <t>205 328 3330</t>
  </si>
  <si>
    <t>205 222 9759</t>
  </si>
  <si>
    <t>4322 3rd Avenue S</t>
  </si>
  <si>
    <t>Birmingham Business Alliance</t>
  </si>
  <si>
    <t>Caroline Keim</t>
  </si>
  <si>
    <t>Caroline</t>
  </si>
  <si>
    <t>Keim</t>
  </si>
  <si>
    <t>ckeim@birminghambusinessalliance.com</t>
  </si>
  <si>
    <t>404 398 4888</t>
  </si>
  <si>
    <t>505 20th Street N</t>
  </si>
  <si>
    <t>Birminghanm Business Alliance</t>
  </si>
  <si>
    <t>Alex Patrick</t>
  </si>
  <si>
    <t>Patrick</t>
  </si>
  <si>
    <t>apatrick@birminghambusinessalliance.com</t>
  </si>
  <si>
    <t>256-599 7862</t>
  </si>
  <si>
    <t>505 20th street N</t>
  </si>
  <si>
    <t>Birmingham Investment Realty</t>
  </si>
  <si>
    <t>Adam Balzli</t>
  </si>
  <si>
    <t>Adam</t>
  </si>
  <si>
    <t>Balzli</t>
  </si>
  <si>
    <t>abalzli@bellsouth.net</t>
  </si>
  <si>
    <t>205-836-8636</t>
  </si>
  <si>
    <t>1165 Gadsden Highway</t>
  </si>
  <si>
    <t>Brigham Williams</t>
  </si>
  <si>
    <t>Hunter Williams</t>
  </si>
  <si>
    <t>Williams</t>
  </si>
  <si>
    <t>hwilliams@brighamwilliams.com</t>
  </si>
  <si>
    <t>Bruno &amp; Associates Realty, Inc.</t>
  </si>
  <si>
    <t>Pat Bruno</t>
  </si>
  <si>
    <t>Pat</t>
  </si>
  <si>
    <t>A.</t>
  </si>
  <si>
    <t>Bruno</t>
  </si>
  <si>
    <t>patbruno@brunogroup.net</t>
  </si>
  <si>
    <t>205-991-8111</t>
  </si>
  <si>
    <t>205-266-8111</t>
  </si>
  <si>
    <t>5113 Cyrus Circle</t>
  </si>
  <si>
    <t>David Fullington</t>
  </si>
  <si>
    <t>Fullington</t>
  </si>
  <si>
    <t>david.fullington@cbre.com</t>
  </si>
  <si>
    <t>205-542-4250</t>
  </si>
  <si>
    <t>Philip Yost</t>
  </si>
  <si>
    <t>Philip</t>
  </si>
  <si>
    <t>Yost</t>
  </si>
  <si>
    <t>Philip.yost@cbre.com</t>
  </si>
  <si>
    <t>205-262-4701</t>
  </si>
  <si>
    <t>205-238-1753</t>
  </si>
  <si>
    <t>3500 Blue Lake Drive</t>
  </si>
  <si>
    <t>Suite 225</t>
  </si>
  <si>
    <t>Shannon Tyndall</t>
  </si>
  <si>
    <t>Tyndall</t>
  </si>
  <si>
    <t>shannon.tyndall@cbre.com</t>
  </si>
  <si>
    <t>205-262-4711</t>
  </si>
  <si>
    <t>205-563-4583</t>
  </si>
  <si>
    <t>1616 2nd Avenue South</t>
  </si>
  <si>
    <t>CBRE | Valuation &amp; Advisory Services</t>
  </si>
  <si>
    <t>Bo Brawner</t>
  </si>
  <si>
    <t>Brawner</t>
  </si>
  <si>
    <t>bo.brawner@cbre.com</t>
  </si>
  <si>
    <t>205 582 5732</t>
  </si>
  <si>
    <t>205 937 9339</t>
  </si>
  <si>
    <t>One Chase Corporate Center</t>
  </si>
  <si>
    <t>Suiite 435</t>
  </si>
  <si>
    <t>Central State Properties, Inc.</t>
  </si>
  <si>
    <t>Butch Lauderdale</t>
  </si>
  <si>
    <t>Butch</t>
  </si>
  <si>
    <t>Lauderdale</t>
  </si>
  <si>
    <t>haljr@att.net</t>
  </si>
  <si>
    <t>205-328-3430</t>
  </si>
  <si>
    <t>205-936-4156</t>
  </si>
  <si>
    <t>1929 Third Ave North</t>
  </si>
  <si>
    <t>Suite 600</t>
  </si>
  <si>
    <t>Collateral Properties</t>
  </si>
  <si>
    <t>John Boone</t>
  </si>
  <si>
    <t>Boone</t>
  </si>
  <si>
    <t>jboone2930@gmail.com</t>
  </si>
  <si>
    <t>205-222-3775</t>
  </si>
  <si>
    <t>Albert Elmore</t>
  </si>
  <si>
    <t>Albert</t>
  </si>
  <si>
    <t>Elmore</t>
  </si>
  <si>
    <t>albert.elmore@colliers.com</t>
  </si>
  <si>
    <t>880 Montclaire Road</t>
  </si>
  <si>
    <t>Suite 250</t>
  </si>
  <si>
    <t>Alison Landers</t>
  </si>
  <si>
    <t>Landers</t>
  </si>
  <si>
    <t>Alison.landers@colliers.com</t>
  </si>
  <si>
    <t>205-949-5985</t>
  </si>
  <si>
    <t>205-382-7220</t>
  </si>
  <si>
    <t>Andy Sink</t>
  </si>
  <si>
    <t>Sink</t>
  </si>
  <si>
    <t>Andy.sink@colliers.com</t>
  </si>
  <si>
    <t>205-423-2545</t>
  </si>
  <si>
    <t>Brian Savage</t>
  </si>
  <si>
    <t>Savage</t>
  </si>
  <si>
    <t>brian.savage@colliers.com</t>
  </si>
  <si>
    <t>205.949.2704</t>
  </si>
  <si>
    <t>H.H.</t>
  </si>
  <si>
    <t>Jack Peterson</t>
  </si>
  <si>
    <t>Peterson</t>
  </si>
  <si>
    <t>jack.peterson@colliers.com</t>
  </si>
  <si>
    <t>Jamie F. Justice</t>
  </si>
  <si>
    <t>F</t>
  </si>
  <si>
    <t>Justice</t>
  </si>
  <si>
    <t>Jamie.justice@colliers.com</t>
  </si>
  <si>
    <t>(205) 949-5987</t>
  </si>
  <si>
    <t>(205) 612-9922</t>
  </si>
  <si>
    <t>Joe Azar</t>
  </si>
  <si>
    <t>Azar</t>
  </si>
  <si>
    <t>joe.azar@colliers.com</t>
  </si>
  <si>
    <t>205 949 2692</t>
  </si>
  <si>
    <t>Joe Sandner</t>
  </si>
  <si>
    <t>Sandner,</t>
  </si>
  <si>
    <t>IV</t>
  </si>
  <si>
    <t>Joe4.sandner@colliers.com</t>
  </si>
  <si>
    <t>205-949-5981</t>
  </si>
  <si>
    <t>205-230-5645</t>
  </si>
  <si>
    <t>Joe Sandner, IV</t>
  </si>
  <si>
    <t>Hennessy</t>
  </si>
  <si>
    <t>John.hennessy@colliers.com</t>
  </si>
  <si>
    <t>205-949-5982</t>
  </si>
  <si>
    <t>205-451-9002</t>
  </si>
  <si>
    <t>John Hennessy</t>
  </si>
  <si>
    <t>John.thomas@colliers.com</t>
  </si>
  <si>
    <t>205-949-5994</t>
  </si>
  <si>
    <t>John Thomas</t>
  </si>
  <si>
    <t>Randolph</t>
  </si>
  <si>
    <t>josh.randolph@colliers.com</t>
  </si>
  <si>
    <t>Josh Randolph</t>
  </si>
  <si>
    <t>Newton</t>
  </si>
  <si>
    <t>Keith.newton@colliers.com</t>
  </si>
  <si>
    <t>205-949-5984</t>
  </si>
  <si>
    <t>Keith Newton</t>
  </si>
  <si>
    <t>Kristin</t>
  </si>
  <si>
    <t>Drawhorn</t>
  </si>
  <si>
    <t>Kristin.drawhorn@colliers.com</t>
  </si>
  <si>
    <t>8800 Montclaire Road</t>
  </si>
  <si>
    <t>Perry Algren</t>
  </si>
  <si>
    <t>Perry</t>
  </si>
  <si>
    <t>Algren</t>
  </si>
  <si>
    <t>perry.algren@colliers.com</t>
  </si>
  <si>
    <t>Sandner Hennessy</t>
  </si>
  <si>
    <t>Sandner</t>
  </si>
  <si>
    <t>sandner.hennessy@colliers.com</t>
  </si>
  <si>
    <t>Scott Holcombe</t>
  </si>
  <si>
    <t>Holcombe</t>
  </si>
  <si>
    <t>scott.holcombe@colliers.com</t>
  </si>
  <si>
    <t>205 949 2709</t>
  </si>
  <si>
    <t>Stacey Williams</t>
  </si>
  <si>
    <t>Stacey</t>
  </si>
  <si>
    <t>stacey.williams@colliers.com</t>
  </si>
  <si>
    <t>205 949 5986</t>
  </si>
  <si>
    <t>Stephen Perlis</t>
  </si>
  <si>
    <t>Stephen</t>
  </si>
  <si>
    <t>Perlis</t>
  </si>
  <si>
    <t>stephen.perlis@colliers.com</t>
  </si>
  <si>
    <t>Stovie Moore</t>
  </si>
  <si>
    <t>Stovie</t>
  </si>
  <si>
    <t>Moore</t>
  </si>
  <si>
    <t>stovie.moore@colliers.com</t>
  </si>
  <si>
    <t>205 949 5996</t>
  </si>
  <si>
    <t>Will Canary</t>
  </si>
  <si>
    <t>Canary</t>
  </si>
  <si>
    <t>will.canary@colliers.com</t>
  </si>
  <si>
    <t>Joe3.sandner@colliers.com</t>
  </si>
  <si>
    <t>205-949-5980</t>
  </si>
  <si>
    <t>205-222-4440</t>
  </si>
  <si>
    <t>Commercial &amp; Investment Real Estate</t>
  </si>
  <si>
    <t>Mark Dinan</t>
  </si>
  <si>
    <t>Dinan</t>
  </si>
  <si>
    <t>markdinan@bellsouth.net</t>
  </si>
  <si>
    <t>205-980-3434</t>
  </si>
  <si>
    <t>205-243-3434</t>
  </si>
  <si>
    <t>2473 Valleydale Road</t>
  </si>
  <si>
    <t>Commercial Realty Partners</t>
  </si>
  <si>
    <t>John T. Bean</t>
  </si>
  <si>
    <t>Bean</t>
  </si>
  <si>
    <t>jbean1951@gmail.com</t>
  </si>
  <si>
    <t>205-877-4040</t>
  </si>
  <si>
    <t>251 978 5707</t>
  </si>
  <si>
    <t>P.O.Box 131194</t>
  </si>
  <si>
    <t>Teresa Martin</t>
  </si>
  <si>
    <t>Teresa</t>
  </si>
  <si>
    <t>teresa@commercialrealtypartner.com</t>
  </si>
  <si>
    <t>205 877 4040</t>
  </si>
  <si>
    <t>205 542 7400</t>
  </si>
  <si>
    <t>P.O. Box 131194</t>
  </si>
  <si>
    <t>Commercial Realty, LLC</t>
  </si>
  <si>
    <t>Van Corr</t>
  </si>
  <si>
    <t>Van</t>
  </si>
  <si>
    <t>Corr</t>
  </si>
  <si>
    <t>comrealbham@gmail.com</t>
  </si>
  <si>
    <t>(205) 803-1151</t>
  </si>
  <si>
    <t>205-910-6856</t>
  </si>
  <si>
    <t>2204 Lakeshore Dr.</t>
  </si>
  <si>
    <t>Suite 145</t>
  </si>
  <si>
    <t>Corporate Realty</t>
  </si>
  <si>
    <t>Emily Byrd</t>
  </si>
  <si>
    <t>Byrd</t>
  </si>
  <si>
    <t>emily@corporaterealty1.com</t>
  </si>
  <si>
    <t>(205) 503-4437</t>
  </si>
  <si>
    <t>1904 1st Avenue North</t>
  </si>
  <si>
    <t>Suite 300</t>
  </si>
  <si>
    <t>Christy Roddy</t>
  </si>
  <si>
    <t>Christy</t>
  </si>
  <si>
    <t>Roddy</t>
  </si>
  <si>
    <t>croddy@corporaterealty1.com</t>
  </si>
  <si>
    <t>25 503 4450</t>
  </si>
  <si>
    <t>205 566 1970</t>
  </si>
  <si>
    <t>Robert Simon</t>
  </si>
  <si>
    <t>Simon</t>
  </si>
  <si>
    <t>rsimon@corporaterealty1.com</t>
  </si>
  <si>
    <t>(205) 322-0703</t>
  </si>
  <si>
    <t>Crawford Square Real Estate Advisors</t>
  </si>
  <si>
    <t>Jackie Bell Hollingsworth</t>
  </si>
  <si>
    <t>Jackie</t>
  </si>
  <si>
    <t>Hollingsworth</t>
  </si>
  <si>
    <t>jackie@crawfordsq.com</t>
  </si>
  <si>
    <t>205 578 3162</t>
  </si>
  <si>
    <t>251 751 5547</t>
  </si>
  <si>
    <t>2700 2nd Avenue S.</t>
  </si>
  <si>
    <t xml:space="preserve"> Suite 200</t>
  </si>
  <si>
    <t>Crook Realty Company</t>
  </si>
  <si>
    <t>Bobby Crook</t>
  </si>
  <si>
    <t>Bobby</t>
  </si>
  <si>
    <t>Crook</t>
  </si>
  <si>
    <t>bobbycrookrealty@gmail.com</t>
  </si>
  <si>
    <t>205-322-6545</t>
  </si>
  <si>
    <t>2421 2nd Ave. North</t>
  </si>
  <si>
    <t>Unit 2</t>
  </si>
  <si>
    <t>Daniel</t>
  </si>
  <si>
    <t>Genevieve Douglass</t>
  </si>
  <si>
    <t>Genevieve</t>
  </si>
  <si>
    <t>Douglass</t>
  </si>
  <si>
    <t>gdouglass@danielcorp.com</t>
  </si>
  <si>
    <t>(205) 443-4559</t>
  </si>
  <si>
    <t>(504) 496-8314</t>
  </si>
  <si>
    <t xml:space="preserve">505 20th Street N, </t>
  </si>
  <si>
    <t>Suite 1000</t>
  </si>
  <si>
    <t>Development Solutions</t>
  </si>
  <si>
    <t>Katy Lincoln</t>
  </si>
  <si>
    <t>Katy</t>
  </si>
  <si>
    <t>Lincoln</t>
  </si>
  <si>
    <t>klincoln@dsfocus.com</t>
  </si>
  <si>
    <t>Suite 424</t>
  </si>
  <si>
    <t>eds America, LLC</t>
  </si>
  <si>
    <t>Bart Holmes</t>
  </si>
  <si>
    <t>Holmes</t>
  </si>
  <si>
    <t>bart.holmes@eds-america.com</t>
  </si>
  <si>
    <t>205-397-0869</t>
  </si>
  <si>
    <t>205-960-1686</t>
  </si>
  <si>
    <t>100 41st Street South</t>
  </si>
  <si>
    <t>Patrick Denney</t>
  </si>
  <si>
    <t>Denney</t>
  </si>
  <si>
    <t>patrick.denney@eds-america.com</t>
  </si>
  <si>
    <t>205-397-9398</t>
  </si>
  <si>
    <t>205-612-6893</t>
  </si>
  <si>
    <t>EGS Commercial Real Estate, Inc.</t>
  </si>
  <si>
    <t>Brad L. Jones</t>
  </si>
  <si>
    <t>Bradley</t>
  </si>
  <si>
    <t>L.</t>
  </si>
  <si>
    <t>bjones@egsinc.com</t>
  </si>
  <si>
    <t>205-314-5520</t>
  </si>
  <si>
    <t>205.337.5500</t>
  </si>
  <si>
    <t>505 20th Street North</t>
  </si>
  <si>
    <t>Suite 700</t>
  </si>
  <si>
    <t>Brad Moffatt</t>
  </si>
  <si>
    <t>Moffatt</t>
  </si>
  <si>
    <t>bmoffatt@egsinc.com</t>
  </si>
  <si>
    <t>(205) 314-5509</t>
  </si>
  <si>
    <t>(205) 215-2996</t>
  </si>
  <si>
    <t>505 North 20th Street</t>
  </si>
  <si>
    <t>Deborah McGill</t>
  </si>
  <si>
    <t>Deborah</t>
  </si>
  <si>
    <t>McGill</t>
  </si>
  <si>
    <t>dmcgill@egsinc.com</t>
  </si>
  <si>
    <t>(205) 314-5534</t>
  </si>
  <si>
    <t>Marc Eason</t>
  </si>
  <si>
    <t>Marc</t>
  </si>
  <si>
    <t>Eason</t>
  </si>
  <si>
    <t>meason@egsinc.com</t>
  </si>
  <si>
    <t>Mark Byers</t>
  </si>
  <si>
    <t>Byers</t>
  </si>
  <si>
    <t>mbyers@egsinc.com</t>
  </si>
  <si>
    <t>R. William Pradat, Jr., SIOR</t>
  </si>
  <si>
    <t>Pradat</t>
  </si>
  <si>
    <t>bpradat@egsinc.com</t>
  </si>
  <si>
    <t>(205) 314-5526</t>
  </si>
  <si>
    <t>William Ledbetter</t>
  </si>
  <si>
    <t>Ledbetter</t>
  </si>
  <si>
    <t>wledbetter@egsinc.com</t>
  </si>
  <si>
    <t>205-314-5561</t>
  </si>
  <si>
    <t>205-492-5411</t>
  </si>
  <si>
    <t>505 20th Street N.</t>
  </si>
  <si>
    <t>Wirth Doss</t>
  </si>
  <si>
    <t>Wirth</t>
  </si>
  <si>
    <t>wdoss@egsinc.com</t>
  </si>
  <si>
    <t>205 314 5565</t>
  </si>
  <si>
    <t>205 790 6217</t>
  </si>
  <si>
    <t>Engel Realty</t>
  </si>
  <si>
    <t>Bill Butler</t>
  </si>
  <si>
    <t>Butler</t>
  </si>
  <si>
    <t>wbutler@engelrealty.com</t>
  </si>
  <si>
    <t>205-939-8219</t>
  </si>
  <si>
    <t>951 18th Street South</t>
  </si>
  <si>
    <t>Bill Coleman</t>
  </si>
  <si>
    <t>bcoleman@engelrealty.com</t>
  </si>
  <si>
    <t>Bob Nesbitt</t>
  </si>
  <si>
    <t>Nesbitt</t>
  </si>
  <si>
    <t>bnesbitt@engelrealty.com</t>
  </si>
  <si>
    <t>205-222-0501</t>
  </si>
  <si>
    <t>Dan Anderson</t>
  </si>
  <si>
    <t>Dan</t>
  </si>
  <si>
    <t>danderson@engelrealty.com</t>
  </si>
  <si>
    <t>John Clisby</t>
  </si>
  <si>
    <t>Clisby</t>
  </si>
  <si>
    <t>jclisby@engelrealty.com</t>
  </si>
  <si>
    <t>Matt Butler</t>
  </si>
  <si>
    <t>mbutler@engelapts.com</t>
  </si>
  <si>
    <t>205-939-8270</t>
  </si>
  <si>
    <t>Michael Johnson</t>
  </si>
  <si>
    <t>mjohnson@engelrealty.com</t>
  </si>
  <si>
    <t>205-939-8233</t>
  </si>
  <si>
    <t>Nick Nesmith</t>
  </si>
  <si>
    <t>Nesmith</t>
  </si>
  <si>
    <t>nnesmith@engelrealty.com</t>
  </si>
  <si>
    <t>(205) 939-8237</t>
  </si>
  <si>
    <t>(205) 862-0325</t>
  </si>
  <si>
    <t>951 Eighteenth Street South</t>
  </si>
  <si>
    <t>Sam Hiden</t>
  </si>
  <si>
    <t>Hiden</t>
  </si>
  <si>
    <t>shiden@engelrealty.com</t>
  </si>
  <si>
    <t>Steve Butler</t>
  </si>
  <si>
    <t>sbutler@engelrealty.com</t>
  </si>
  <si>
    <t>205-939-8239</t>
  </si>
  <si>
    <t>205-915-2731</t>
  </si>
  <si>
    <t>. 951 18th Street South</t>
  </si>
  <si>
    <t>Evergreen Real Estate</t>
  </si>
  <si>
    <t>Wesley Hudson</t>
  </si>
  <si>
    <t>Hudson</t>
  </si>
  <si>
    <t>wesleymhudson@gmail.com</t>
  </si>
  <si>
    <t>205 868 9220</t>
  </si>
  <si>
    <t>205 910 0559</t>
  </si>
  <si>
    <t>2317 Third Ave. North</t>
  </si>
  <si>
    <t>Suite 100S</t>
  </si>
  <si>
    <t>Keith Andrews</t>
  </si>
  <si>
    <t>keith.andrews@expcommercial.com</t>
  </si>
  <si>
    <t>205-451-8889</t>
  </si>
  <si>
    <t xml:space="preserve">100 Chase Park S. </t>
  </si>
  <si>
    <t>eXpCommercial</t>
  </si>
  <si>
    <t>Robert Drum</t>
  </si>
  <si>
    <t>Drum</t>
  </si>
  <si>
    <t>100 Chase Park S.</t>
  </si>
  <si>
    <t>Evan Dujanovic</t>
  </si>
  <si>
    <t>Evab</t>
  </si>
  <si>
    <t>Dujanovic</t>
  </si>
  <si>
    <t>evan.dujanovic@expcommercial.com</t>
  </si>
  <si>
    <t>205 283 7079</t>
  </si>
  <si>
    <t>Tuscaloosa</t>
  </si>
  <si>
    <t>Barry Hix</t>
  </si>
  <si>
    <t>Hix</t>
  </si>
  <si>
    <t>barry.hix@expcommercial.com</t>
  </si>
  <si>
    <t>Glennise Johnson</t>
  </si>
  <si>
    <t>Glennise</t>
  </si>
  <si>
    <t>glennise.johnson@expcommercial.com</t>
  </si>
  <si>
    <t>205-799-0796</t>
  </si>
  <si>
    <t>Brian Kelly</t>
  </si>
  <si>
    <t>brian.kelly@expcommercial.com</t>
  </si>
  <si>
    <t>eXp Realty</t>
  </si>
  <si>
    <t>Lori King</t>
  </si>
  <si>
    <t>King</t>
  </si>
  <si>
    <t>lorikingcommercial@gmail.com</t>
  </si>
  <si>
    <t>1 Perimeter Park South</t>
  </si>
  <si>
    <t>eXp Commercial - Casey &amp; Co.</t>
  </si>
  <si>
    <t>Jason Koenig</t>
  </si>
  <si>
    <t>Koenig</t>
  </si>
  <si>
    <t>jason.koenig@expcommercial.com</t>
  </si>
  <si>
    <t>205 283 6391</t>
  </si>
  <si>
    <t>P.O. Box 2552</t>
  </si>
  <si>
    <t>Joseph LeMaster</t>
  </si>
  <si>
    <t>Joseph</t>
  </si>
  <si>
    <t>LeMaster</t>
  </si>
  <si>
    <t>joseph.lemaster@expcommercial.com</t>
  </si>
  <si>
    <t>259 206 6783</t>
  </si>
  <si>
    <t>Tony Mazzola</t>
  </si>
  <si>
    <t>Mazzola</t>
  </si>
  <si>
    <t>anthony.mazzola@expcommercial.com</t>
  </si>
  <si>
    <t>205 230 7063</t>
  </si>
  <si>
    <t>205-520-7063</t>
  </si>
  <si>
    <t>Manisha Munikar</t>
  </si>
  <si>
    <t>Manisha</t>
  </si>
  <si>
    <t>Munikar</t>
  </si>
  <si>
    <t>manisha.munikar@expcommercial.com</t>
  </si>
  <si>
    <t>205-919-1368</t>
  </si>
  <si>
    <t>Scott Myers</t>
  </si>
  <si>
    <t>Myers</t>
  </si>
  <si>
    <t>scott.w.myers@expcommercial.com</t>
  </si>
  <si>
    <t>205 616 1445</t>
  </si>
  <si>
    <t>April Purnell</t>
  </si>
  <si>
    <t>April</t>
  </si>
  <si>
    <t>Purnell</t>
  </si>
  <si>
    <t>April.purnell@expcommercial.com</t>
  </si>
  <si>
    <t>Pam Reeves</t>
  </si>
  <si>
    <t>Pam</t>
  </si>
  <si>
    <t>Reeves</t>
  </si>
  <si>
    <t>pam.reeves@expcommercial.com</t>
  </si>
  <si>
    <t>205-365-3228</t>
  </si>
  <si>
    <t>Debbie Rodgers</t>
  </si>
  <si>
    <t>Rodgers</t>
  </si>
  <si>
    <t>debbie.rodgers@expcommercial.com</t>
  </si>
  <si>
    <t>Amber Seibel</t>
  </si>
  <si>
    <t>Amber</t>
  </si>
  <si>
    <t>Seibel</t>
  </si>
  <si>
    <t>amber.seibel@expcommercial.com</t>
  </si>
  <si>
    <t xml:space="preserve">Hoover, </t>
  </si>
  <si>
    <t>Forrest Smith</t>
  </si>
  <si>
    <t>Forrest</t>
  </si>
  <si>
    <t>Forrest.Smith@exprealty.com</t>
  </si>
  <si>
    <t>205-776-6689</t>
  </si>
  <si>
    <t>205-516-2759</t>
  </si>
  <si>
    <t>marsha.whisenhunt@expcommercial.com</t>
  </si>
  <si>
    <t>Jonathan Whitten</t>
  </si>
  <si>
    <t>Whitten</t>
  </si>
  <si>
    <t>jonathan.whitten@expcommercial.com</t>
  </si>
  <si>
    <t>205 344 2937</t>
  </si>
  <si>
    <t>Eyster Properties</t>
  </si>
  <si>
    <t>Billy Eyster</t>
  </si>
  <si>
    <t>Billy</t>
  </si>
  <si>
    <t>beyster@eysterproperties.com</t>
  </si>
  <si>
    <t>205-871-1940</t>
  </si>
  <si>
    <t>205-903-2220</t>
  </si>
  <si>
    <t>P.O. Box 531006</t>
  </si>
  <si>
    <t>Jack Brown</t>
  </si>
  <si>
    <t>jackb@grahamcompany.com</t>
  </si>
  <si>
    <t>205 871 7100</t>
  </si>
  <si>
    <t>205-908-0419</t>
  </si>
  <si>
    <t>1801 Fifth Avenue N</t>
  </si>
  <si>
    <t>Walter Brown, Jr.</t>
  </si>
  <si>
    <t>walterb@grahamcompany.com</t>
  </si>
  <si>
    <t>205-531-6098</t>
  </si>
  <si>
    <t>Sam Carroll</t>
  </si>
  <si>
    <t>Carroll</t>
  </si>
  <si>
    <t>samc@grahamcompany.com</t>
  </si>
  <si>
    <t>205-965-9967</t>
  </si>
  <si>
    <t>John Coleman</t>
  </si>
  <si>
    <t>johnc@grahamcompany.com</t>
  </si>
  <si>
    <t>205-223-7103</t>
  </si>
  <si>
    <t>Sonny Culp</t>
  </si>
  <si>
    <t>Sonny</t>
  </si>
  <si>
    <t>Culp</t>
  </si>
  <si>
    <t>sonnyc@grahamcompany.com</t>
  </si>
  <si>
    <t>205-914-4142</t>
  </si>
  <si>
    <t>Ogden Deaton</t>
  </si>
  <si>
    <t>Ogden</t>
  </si>
  <si>
    <t>Deaton</t>
  </si>
  <si>
    <t>ogdend@grahamcompany.com</t>
  </si>
  <si>
    <t>205-222-8927</t>
  </si>
  <si>
    <t>Matt Gilchrist</t>
  </si>
  <si>
    <t>Gilchrist</t>
  </si>
  <si>
    <t>mattg@grahamcompany.com</t>
  </si>
  <si>
    <t>423-767-0030</t>
  </si>
  <si>
    <t>Mike Graham</t>
  </si>
  <si>
    <t>Graham</t>
  </si>
  <si>
    <t>mikeg@grahamcompany.com</t>
  </si>
  <si>
    <t>Jerry Grant</t>
  </si>
  <si>
    <t>jerryg@grahamcompany.com</t>
  </si>
  <si>
    <t>205-902-9228</t>
  </si>
  <si>
    <t>Dan Lovell</t>
  </si>
  <si>
    <t>Lovell</t>
  </si>
  <si>
    <t>danl@grahamcompany.com</t>
  </si>
  <si>
    <t>222-914-4918</t>
  </si>
  <si>
    <t>Christie Neely</t>
  </si>
  <si>
    <t>Christien</t>
  </si>
  <si>
    <t>Neely</t>
  </si>
  <si>
    <t>christien@grahamcompany.com</t>
  </si>
  <si>
    <t>205-529-1207</t>
  </si>
  <si>
    <t>Charles Simpson</t>
  </si>
  <si>
    <t>Simpson</t>
  </si>
  <si>
    <t>charless@grahamcompany.com</t>
  </si>
  <si>
    <t>Bart K. Smith</t>
  </si>
  <si>
    <t>256-527-4526</t>
  </si>
  <si>
    <t>Jordan Tubb</t>
  </si>
  <si>
    <t>Tubb</t>
  </si>
  <si>
    <t>jordant@grahamcompany.com</t>
  </si>
  <si>
    <t>205-887-0569</t>
  </si>
  <si>
    <t>Harbert Realty Services, Inc.</t>
  </si>
  <si>
    <t>Casey A. Howard</t>
  </si>
  <si>
    <t>Casey</t>
  </si>
  <si>
    <t>choward@harbertrealty.com</t>
  </si>
  <si>
    <t>205.458.8130</t>
  </si>
  <si>
    <t>205.202.0814</t>
  </si>
  <si>
    <t>2 North 20th Street</t>
  </si>
  <si>
    <t>Suite 1700</t>
  </si>
  <si>
    <t>Charlie Norton</t>
  </si>
  <si>
    <t>Norton</t>
  </si>
  <si>
    <t>cnorton@harbertrealty.com</t>
  </si>
  <si>
    <t>205-458-8116</t>
  </si>
  <si>
    <t>205-999-3425</t>
  </si>
  <si>
    <t>David Williams</t>
  </si>
  <si>
    <t>dwilliams@harbertrealty.com</t>
  </si>
  <si>
    <t>205-458-8121</t>
  </si>
  <si>
    <t>205-602-2738</t>
  </si>
  <si>
    <t>Dean Nix</t>
  </si>
  <si>
    <t>Nix</t>
  </si>
  <si>
    <t>dnix@harbertrealty.com</t>
  </si>
  <si>
    <t>205-458-8123</t>
  </si>
  <si>
    <t>205-901-6140</t>
  </si>
  <si>
    <t>Jackie McGhee</t>
  </si>
  <si>
    <t>McGhee</t>
  </si>
  <si>
    <t>jmcgehee@harbertrealty.com</t>
  </si>
  <si>
    <t>205-458-8138</t>
  </si>
  <si>
    <t>John B. Tally</t>
  </si>
  <si>
    <t>B</t>
  </si>
  <si>
    <t>Tally</t>
  </si>
  <si>
    <t>jtally@harbertrealty.com</t>
  </si>
  <si>
    <t>205 323 2020</t>
  </si>
  <si>
    <t>205 757 0237</t>
  </si>
  <si>
    <t>Lacey Scott</t>
  </si>
  <si>
    <t>Lacey</t>
  </si>
  <si>
    <t>lscott@harbertrealty.com</t>
  </si>
  <si>
    <t>205.731.3822</t>
  </si>
  <si>
    <t>205.401.1130</t>
  </si>
  <si>
    <t>Kim V. Washington</t>
  </si>
  <si>
    <t>V.</t>
  </si>
  <si>
    <t>Washington</t>
  </si>
  <si>
    <t>kvaragona@harbertmultifamily.com</t>
  </si>
  <si>
    <t>205 918 8104</t>
  </si>
  <si>
    <t>Norman Tynes</t>
  </si>
  <si>
    <t>Norman</t>
  </si>
  <si>
    <t>Tynes</t>
  </si>
  <si>
    <t>ntynes@harbertrealty.com</t>
  </si>
  <si>
    <t>205-321-6104</t>
  </si>
  <si>
    <t>Tanner Sumners</t>
  </si>
  <si>
    <t>Tanner</t>
  </si>
  <si>
    <t>Sumners</t>
  </si>
  <si>
    <t>tsumners@harbertrealty.com</t>
  </si>
  <si>
    <t>205-458-8103</t>
  </si>
  <si>
    <t>205-563-4556</t>
  </si>
  <si>
    <t>2 20th street north</t>
  </si>
  <si>
    <t>West Harris</t>
  </si>
  <si>
    <t>wharris@harbertrealty.com</t>
  </si>
  <si>
    <t>205-321-6105</t>
  </si>
  <si>
    <t>Hazelrig Realty</t>
  </si>
  <si>
    <t>Keith Hazelrig</t>
  </si>
  <si>
    <t>Hazelrig</t>
  </si>
  <si>
    <t>keith@hazelrigrealty.com</t>
  </si>
  <si>
    <t>205 879 9729</t>
  </si>
  <si>
    <t>One Metroplex Drive</t>
  </si>
  <si>
    <t>Suite 220</t>
  </si>
  <si>
    <t>Highland Realty Services, LLC</t>
  </si>
  <si>
    <t>Greg Wood</t>
  </si>
  <si>
    <t>Wood</t>
  </si>
  <si>
    <t>gwood@highlandrs.com</t>
  </si>
  <si>
    <t>Horizon Realty &amp; Development</t>
  </si>
  <si>
    <t>Thad Messer</t>
  </si>
  <si>
    <t>Thad</t>
  </si>
  <si>
    <t>Messer</t>
  </si>
  <si>
    <t>thad@horizonrd.com</t>
  </si>
  <si>
    <t>Hydinger Stewart &amp; Chew</t>
  </si>
  <si>
    <t>Andrew Loveman</t>
  </si>
  <si>
    <t>Andrew</t>
  </si>
  <si>
    <t>Loveman</t>
  </si>
  <si>
    <t>andrew@hsccommercial.com</t>
  </si>
  <si>
    <t>205 380 3398</t>
  </si>
  <si>
    <t>205 531 7475</t>
  </si>
  <si>
    <t>2200 Woodcrest Place</t>
  </si>
  <si>
    <t>Debra Alfano</t>
  </si>
  <si>
    <t>Debra</t>
  </si>
  <si>
    <t>Alfano</t>
  </si>
  <si>
    <t>debra@hsccommercial.com</t>
  </si>
  <si>
    <t>205-380-3332</t>
  </si>
  <si>
    <t>205-410-6499</t>
  </si>
  <si>
    <t>Hamilton David</t>
  </si>
  <si>
    <t>Hamilton</t>
  </si>
  <si>
    <t>ham@hsccommercial.com</t>
  </si>
  <si>
    <t>Michael Hughes</t>
  </si>
  <si>
    <t>michael@hsccommercial.com</t>
  </si>
  <si>
    <t>205-380-3336</t>
  </si>
  <si>
    <t>205-901-1900</t>
  </si>
  <si>
    <t>Suite 330</t>
  </si>
  <si>
    <t>Rhonda P. Campbell</t>
  </si>
  <si>
    <t>Rhonda</t>
  </si>
  <si>
    <t>P.</t>
  </si>
  <si>
    <t>rhonda@hsccommercial.com</t>
  </si>
  <si>
    <t>205-380-3331</t>
  </si>
  <si>
    <t>Sorrell Chew</t>
  </si>
  <si>
    <t>Sorrel</t>
  </si>
  <si>
    <t>Chew</t>
  </si>
  <si>
    <t>sorrell@hsccommercial.com</t>
  </si>
  <si>
    <t>205.380.3329</t>
  </si>
  <si>
    <t>205-266-4934</t>
  </si>
  <si>
    <t>Thornton Hydinger</t>
  </si>
  <si>
    <t>Hydinger</t>
  </si>
  <si>
    <t>Thornton@hsccommercial.com</t>
  </si>
  <si>
    <t>(205) 380-3333</t>
  </si>
  <si>
    <t>Wes Cline</t>
  </si>
  <si>
    <t>Cline</t>
  </si>
  <si>
    <t>wes@hsccommercial.com</t>
  </si>
  <si>
    <t>205-380-3334</t>
  </si>
  <si>
    <t>205-515-7610</t>
  </si>
  <si>
    <t>Julie C. Baggett</t>
  </si>
  <si>
    <t>Julie</t>
  </si>
  <si>
    <t>C.</t>
  </si>
  <si>
    <t>Baggett</t>
  </si>
  <si>
    <t>julie@hsccommercial.com</t>
  </si>
  <si>
    <t>205 249 5859</t>
  </si>
  <si>
    <t>IronVest Partners</t>
  </si>
  <si>
    <t>David Carrigan</t>
  </si>
  <si>
    <t>Carrigan</t>
  </si>
  <si>
    <t>dc@ironvestpartners.com</t>
  </si>
  <si>
    <t>112 24th St. North</t>
  </si>
  <si>
    <t>Suite 201</t>
  </si>
  <si>
    <t>Jaren Aksut</t>
  </si>
  <si>
    <t>Jaren</t>
  </si>
  <si>
    <t>Aksut</t>
  </si>
  <si>
    <t>ja@ironvestpartners.com</t>
  </si>
  <si>
    <t>205.246.6021</t>
  </si>
  <si>
    <t>Ironvest Partners</t>
  </si>
  <si>
    <t>Kyle Crew</t>
  </si>
  <si>
    <t>Crew</t>
  </si>
  <si>
    <t>kc@ironvestpartners.com</t>
  </si>
  <si>
    <t>Brianna Bryant</t>
  </si>
  <si>
    <t>Brianna</t>
  </si>
  <si>
    <t>Bryant</t>
  </si>
  <si>
    <t>bb@ironvestpartners.com</t>
  </si>
  <si>
    <t>William Turnley</t>
  </si>
  <si>
    <t>Turnley</t>
  </si>
  <si>
    <t>wt@ironvestpartners.com</t>
  </si>
  <si>
    <t>205 644 8917</t>
  </si>
  <si>
    <t>Suit 201</t>
  </si>
  <si>
    <t>Jake Byers</t>
  </si>
  <si>
    <t>Jake</t>
  </si>
  <si>
    <t>jb@ironvestpartners.com</t>
  </si>
  <si>
    <t>Robert Crook</t>
  </si>
  <si>
    <t>rc@ironvestpartners.com</t>
  </si>
  <si>
    <t>205.908.3760</t>
  </si>
  <si>
    <t>112 24TH ST NORTH</t>
  </si>
  <si>
    <t>Shepard Ager</t>
  </si>
  <si>
    <t>Ager</t>
  </si>
  <si>
    <t>sa@ironvestpartners.com</t>
  </si>
  <si>
    <t>205.529.0730</t>
  </si>
  <si>
    <t>Jordan Weaver</t>
  </si>
  <si>
    <t>Weaver</t>
  </si>
  <si>
    <t>jw@ironvestpartners.com</t>
  </si>
  <si>
    <t>205 644 8384</t>
  </si>
  <si>
    <t>205-644 8384</t>
  </si>
  <si>
    <t>112 24th Street, North</t>
  </si>
  <si>
    <t>Birmig</t>
  </si>
  <si>
    <t>J. Key Properties, LLC</t>
  </si>
  <si>
    <t>Jack Key</t>
  </si>
  <si>
    <t>Key</t>
  </si>
  <si>
    <t>jack@jkeyproperties.com</t>
  </si>
  <si>
    <t>205-222-7107</t>
  </si>
  <si>
    <t>300 Vestavia Pkwy</t>
  </si>
  <si>
    <t>Suite 2300</t>
  </si>
  <si>
    <t>J.H. Berry &amp; Gilbert, Inc.</t>
  </si>
  <si>
    <t>Bill Gunn</t>
  </si>
  <si>
    <t>Gunn</t>
  </si>
  <si>
    <t>bgunn@jhberry.com</t>
  </si>
  <si>
    <t>PO Box 968</t>
  </si>
  <si>
    <t>Callan Sherrod</t>
  </si>
  <si>
    <t>Callan</t>
  </si>
  <si>
    <t>Sherrod</t>
  </si>
  <si>
    <t>callan@jhberry.com</t>
  </si>
  <si>
    <t>205 313 4361</t>
  </si>
  <si>
    <t>3125 Independence Drive</t>
  </si>
  <si>
    <t>Suite 125</t>
  </si>
  <si>
    <t>Grace Sommi</t>
  </si>
  <si>
    <t>Grace</t>
  </si>
  <si>
    <t>Sommi</t>
  </si>
  <si>
    <t>grace@jhberry.com</t>
  </si>
  <si>
    <t>P.O. Box 968</t>
  </si>
  <si>
    <t>Sonny Potter</t>
  </si>
  <si>
    <t>Potter</t>
  </si>
  <si>
    <t>rspotter@jhberry.com</t>
  </si>
  <si>
    <t>P,O, Box 968</t>
  </si>
  <si>
    <t>Christopher R. Thames</t>
  </si>
  <si>
    <t>Christopher</t>
  </si>
  <si>
    <t>Thames</t>
  </si>
  <si>
    <t>cthames@jhberry.com</t>
  </si>
  <si>
    <t>Edwin W. Moss</t>
  </si>
  <si>
    <t>Edwin</t>
  </si>
  <si>
    <t>Moss</t>
  </si>
  <si>
    <t>emoss@jhberry.com</t>
  </si>
  <si>
    <t>J Taylor</t>
  </si>
  <si>
    <t>J</t>
  </si>
  <si>
    <t>jtaylor@jhberry.com</t>
  </si>
  <si>
    <t>Jake Bottcher</t>
  </si>
  <si>
    <t>Bottcher</t>
  </si>
  <si>
    <t>jbottcher@jhberry.com</t>
  </si>
  <si>
    <t>Suire 2300</t>
  </si>
  <si>
    <t>Philip Currie</t>
  </si>
  <si>
    <t>Currie</t>
  </si>
  <si>
    <t>pcurrie@jhberry.com</t>
  </si>
  <si>
    <t>Jemison Realty Co. Inc</t>
  </si>
  <si>
    <t>Dan Belser</t>
  </si>
  <si>
    <t>Belser</t>
  </si>
  <si>
    <t>knowfault@bellsouth.net</t>
  </si>
  <si>
    <t>205-250-0036</t>
  </si>
  <si>
    <t>2937 7th Avenue South</t>
  </si>
  <si>
    <t>Suite 106</t>
  </si>
  <si>
    <t>Phil Dorn</t>
  </si>
  <si>
    <t>Dorn</t>
  </si>
  <si>
    <t>phildorn@jemisonrealty.net</t>
  </si>
  <si>
    <t>JLL</t>
  </si>
  <si>
    <t>Will Hollingsworth</t>
  </si>
  <si>
    <t>will.hollingsworth@am.jll.com</t>
  </si>
  <si>
    <t>205 907 2288</t>
  </si>
  <si>
    <t>850 Shades Creek Parkway</t>
  </si>
  <si>
    <t>Johnson Development/Property Services</t>
  </si>
  <si>
    <t>Jim Johnson</t>
  </si>
  <si>
    <t>jjohnson@johnsondevelop.com</t>
  </si>
  <si>
    <t>Joe Cleage</t>
  </si>
  <si>
    <t>Cleage</t>
  </si>
  <si>
    <t>jcleage@johnsondevelop.com</t>
  </si>
  <si>
    <t>(205) 802-2326</t>
  </si>
  <si>
    <t>2204 Lakeshore Drive</t>
  </si>
  <si>
    <t>Suite 215</t>
  </si>
  <si>
    <t>205-610 8681</t>
  </si>
  <si>
    <t>334 324 7317</t>
  </si>
  <si>
    <t>850 Shades Creek Pkwy</t>
  </si>
  <si>
    <t>Joseph Co., Inc.</t>
  </si>
  <si>
    <t>Leo E. Joseph</t>
  </si>
  <si>
    <t>Leo</t>
  </si>
  <si>
    <t>E.</t>
  </si>
  <si>
    <t>ljoseph@josephcoinc.com</t>
  </si>
  <si>
    <t>Joe Duckworth</t>
  </si>
  <si>
    <t>Duckworth</t>
  </si>
  <si>
    <t>joe.duckworth@kw.com</t>
  </si>
  <si>
    <t>205 632 3573</t>
  </si>
  <si>
    <t>205-394-3345</t>
  </si>
  <si>
    <t>1490 Northbank Pkwy</t>
  </si>
  <si>
    <t>LAH Commercial</t>
  </si>
  <si>
    <t>Keith Arendall</t>
  </si>
  <si>
    <t>Arendall</t>
  </si>
  <si>
    <t>karendall@lahcommercial.com</t>
  </si>
  <si>
    <t>2850 Cahaba Road</t>
  </si>
  <si>
    <t>Austin Blair</t>
  </si>
  <si>
    <t>Austin</t>
  </si>
  <si>
    <t>Blair</t>
  </si>
  <si>
    <t>ablair@lahcommercial.com</t>
  </si>
  <si>
    <t>205-870-8580</t>
  </si>
  <si>
    <t>205-478-7805</t>
  </si>
  <si>
    <t>Durham Ellis</t>
  </si>
  <si>
    <t>Durhah</t>
  </si>
  <si>
    <t>Ellis</t>
  </si>
  <si>
    <t>durhamellis@lahcommercial.com</t>
  </si>
  <si>
    <t>Dan Goff</t>
  </si>
  <si>
    <t>Goff</t>
  </si>
  <si>
    <t>dgoff@lahcommercial.com</t>
  </si>
  <si>
    <t>205-970-6543</t>
  </si>
  <si>
    <t>Carrie Gould</t>
  </si>
  <si>
    <t>Carrie</t>
  </si>
  <si>
    <t>Gould</t>
  </si>
  <si>
    <t>carrieg@lahcommercial.com</t>
  </si>
  <si>
    <t>Roy Hockman</t>
  </si>
  <si>
    <t>Hockman</t>
  </si>
  <si>
    <t>roy@lahcommercial.com</t>
  </si>
  <si>
    <t>205 296 5011</t>
  </si>
  <si>
    <t>Mark Hollis</t>
  </si>
  <si>
    <t>Hollis</t>
  </si>
  <si>
    <t>mark@hollisrealestate.net</t>
  </si>
  <si>
    <t>205-943-4000</t>
  </si>
  <si>
    <t>Alex Kyniazis</t>
  </si>
  <si>
    <t>Kyniazis</t>
  </si>
  <si>
    <t>alexk@lahcommercial.com</t>
  </si>
  <si>
    <t>Rosalie Lowy</t>
  </si>
  <si>
    <t>Rosalie</t>
  </si>
  <si>
    <t>Lowy</t>
  </si>
  <si>
    <t>rosalielowy@lahrealestate.com</t>
  </si>
  <si>
    <t>205 907 1655</t>
  </si>
  <si>
    <t>Stephen Lowy</t>
  </si>
  <si>
    <t>srlowy@lahcommercial.com</t>
  </si>
  <si>
    <t>Mac Bathea</t>
  </si>
  <si>
    <t>Mac</t>
  </si>
  <si>
    <t>Mathea</t>
  </si>
  <si>
    <t>mbethea@lahcommercial.com</t>
  </si>
  <si>
    <t>Rachel Jennings Nichols</t>
  </si>
  <si>
    <t>Rachel</t>
  </si>
  <si>
    <t>Rachel@lahcommercial.com</t>
  </si>
  <si>
    <t>Reid Peacock</t>
  </si>
  <si>
    <t>Reid</t>
  </si>
  <si>
    <t>Peacock</t>
  </si>
  <si>
    <t>reid.peacock@lahcommercial.com</t>
  </si>
  <si>
    <t>2850 Cahaba road</t>
  </si>
  <si>
    <t>Bill Warren</t>
  </si>
  <si>
    <t>Warren</t>
  </si>
  <si>
    <t>bwarren@lahcommercial.com</t>
  </si>
  <si>
    <t>Leader Realty Company</t>
  </si>
  <si>
    <t>Jerome Leader</t>
  </si>
  <si>
    <t>Leader</t>
  </si>
  <si>
    <t>leadre@bellsouth.net</t>
  </si>
  <si>
    <t>205-933-0300</t>
  </si>
  <si>
    <t>205-936-4001</t>
  </si>
  <si>
    <t>1900 Twentieth Ave So</t>
  </si>
  <si>
    <t>Leitman-Perlman</t>
  </si>
  <si>
    <t>Marc Perlman</t>
  </si>
  <si>
    <t>Perlman</t>
  </si>
  <si>
    <t>marc@leitmanperlman.com</t>
  </si>
  <si>
    <t>205-803-3000</t>
  </si>
  <si>
    <t>2204 Lakeshore Drive, Ste 304</t>
  </si>
  <si>
    <t>Levine &amp; Associates, LLC</t>
  </si>
  <si>
    <t>Ira D. Levine</t>
  </si>
  <si>
    <t>Ira</t>
  </si>
  <si>
    <t>D.</t>
  </si>
  <si>
    <t>Levine</t>
  </si>
  <si>
    <t>idlevine@ccim.net</t>
  </si>
  <si>
    <t>(205) 824-3697</t>
  </si>
  <si>
    <t>(205) 616-0580</t>
  </si>
  <si>
    <t>1236 Blue Ridge Blvd.</t>
  </si>
  <si>
    <t>Lovelady Commercial Brokerage</t>
  </si>
  <si>
    <t>Shane Lovelady, MAi, CCIM</t>
  </si>
  <si>
    <t>Shane</t>
  </si>
  <si>
    <t>Lovelady</t>
  </si>
  <si>
    <t>shane@loveladycommercial.com</t>
  </si>
  <si>
    <t>205 440 2998</t>
  </si>
  <si>
    <t>3008 7th Avenue South</t>
  </si>
  <si>
    <t>Mazer Real Estate</t>
  </si>
  <si>
    <t>Eph Mazer</t>
  </si>
  <si>
    <t>Eph</t>
  </si>
  <si>
    <t>Mazer</t>
  </si>
  <si>
    <t>emazer@bellsouth.net</t>
  </si>
  <si>
    <t>205-870-1112</t>
  </si>
  <si>
    <t>McClure Commercial Real Estate</t>
  </si>
  <si>
    <t>Camden McClure</t>
  </si>
  <si>
    <t>Camden</t>
  </si>
  <si>
    <t>McClure</t>
  </si>
  <si>
    <t>WCmcclure@gmail.com</t>
  </si>
  <si>
    <t>(205)326-0020</t>
  </si>
  <si>
    <t>205-936-3177</t>
  </si>
  <si>
    <t>208 North 20th Street</t>
  </si>
  <si>
    <t>Joseph H. McClure, Jr.</t>
  </si>
  <si>
    <t>H.</t>
  </si>
  <si>
    <t>Mcclure,</t>
  </si>
  <si>
    <t>joey@jmcre.net</t>
  </si>
  <si>
    <t>MDIC</t>
  </si>
  <si>
    <t>Phil Mulkey</t>
  </si>
  <si>
    <t>Mulkey</t>
  </si>
  <si>
    <t>pmulkey@mdicrealtyservices.com</t>
  </si>
  <si>
    <t>(205) 988-0909</t>
  </si>
  <si>
    <t>(205) 223-2035</t>
  </si>
  <si>
    <t>2080 Valleydale Road</t>
  </si>
  <si>
    <t>Metropolitan Properties, Inc.</t>
  </si>
  <si>
    <t>Raymond Gotlieb</t>
  </si>
  <si>
    <t>Raymond</t>
  </si>
  <si>
    <t>Gotlieb</t>
  </si>
  <si>
    <t>rgotlieb@bellsouth.net</t>
  </si>
  <si>
    <t>205-969-3108</t>
  </si>
  <si>
    <t>3162 Heights Village</t>
  </si>
  <si>
    <t>Gene Cody</t>
  </si>
  <si>
    <t>334-386-2440</t>
  </si>
  <si>
    <t>334-657-7257</t>
  </si>
  <si>
    <t>Jerome Moore, III</t>
  </si>
  <si>
    <t>jerome@moorecompanyrealty.com</t>
  </si>
  <si>
    <t>334-386-2435</t>
  </si>
  <si>
    <t>Steven D. Hughes</t>
  </si>
  <si>
    <t>Steven</t>
  </si>
  <si>
    <t>Moore Property Management</t>
  </si>
  <si>
    <t>Moss Properties</t>
  </si>
  <si>
    <t>Jay Moss</t>
  </si>
  <si>
    <t>jay@mossproperties.net</t>
  </si>
  <si>
    <t>Charles Grelier</t>
  </si>
  <si>
    <t>Grelier</t>
  </si>
  <si>
    <t>Sr.</t>
  </si>
  <si>
    <t>ceg@chasecommercial.com</t>
  </si>
  <si>
    <t>205-201-7300</t>
  </si>
  <si>
    <t>205-908-6565</t>
  </si>
  <si>
    <t>3000 Riverchase Galleria</t>
  </si>
  <si>
    <t>Suite 760</t>
  </si>
  <si>
    <t>Charlie Grelier Jr.</t>
  </si>
  <si>
    <t>Christy Grelier</t>
  </si>
  <si>
    <t>grelierc1@chasecommercial.com</t>
  </si>
  <si>
    <t>Michael J. Romano</t>
  </si>
  <si>
    <t>Romano</t>
  </si>
  <si>
    <t>romanom@chasecommercial.com</t>
  </si>
  <si>
    <t>205-201-7307</t>
  </si>
  <si>
    <t>205-222-1909</t>
  </si>
  <si>
    <t>Rick Needham</t>
  </si>
  <si>
    <t>Needham</t>
  </si>
  <si>
    <t>needhamr@chasecommercial.com</t>
  </si>
  <si>
    <t>205 202 8798</t>
  </si>
  <si>
    <t>205 936 0807</t>
  </si>
  <si>
    <t>3100 Lorna Road</t>
  </si>
  <si>
    <t>Suie 100</t>
  </si>
  <si>
    <t>Taylor Glaze</t>
  </si>
  <si>
    <t>Glaze</t>
  </si>
  <si>
    <t>glazet@chasecommercial.com</t>
  </si>
  <si>
    <t>205-201-7308</t>
  </si>
  <si>
    <t>205-222-5919</t>
  </si>
  <si>
    <t>Newman Realty, LLC</t>
  </si>
  <si>
    <t>John Newman</t>
  </si>
  <si>
    <t>Newman</t>
  </si>
  <si>
    <t>newmanrealty@aol.com</t>
  </si>
  <si>
    <t>205-870-0764</t>
  </si>
  <si>
    <t>205-223-5263</t>
  </si>
  <si>
    <t>6 Office Park Circle</t>
  </si>
  <si>
    <t>Oakley Group</t>
  </si>
  <si>
    <t>David R. Oakley</t>
  </si>
  <si>
    <t>Oakley</t>
  </si>
  <si>
    <t>do@oakleygroup.com</t>
  </si>
  <si>
    <t>205-913-4632</t>
  </si>
  <si>
    <t>30 Dexter Avenue</t>
  </si>
  <si>
    <t>Oikon Management</t>
  </si>
  <si>
    <t>Brad Gannon</t>
  </si>
  <si>
    <t>Gannon</t>
  </si>
  <si>
    <t>alpineindustries@gmail.com</t>
  </si>
  <si>
    <t>205-202-9595</t>
  </si>
  <si>
    <t>Perry Investment Company, LLC</t>
  </si>
  <si>
    <t>Charles W. Perry, Jr.</t>
  </si>
  <si>
    <t>cwperry@perryinvestco.com</t>
  </si>
  <si>
    <t>205-877-0621</t>
  </si>
  <si>
    <t>205-936-9876</t>
  </si>
  <si>
    <t>2935 Balmoral Road</t>
  </si>
  <si>
    <t>Plott and Company</t>
  </si>
  <si>
    <t>Casey Hitt</t>
  </si>
  <si>
    <t>Hitt</t>
  </si>
  <si>
    <t>casey@plottandcompany.com</t>
  </si>
  <si>
    <t>205 559 4339</t>
  </si>
  <si>
    <t>4300 First Ave. S</t>
  </si>
  <si>
    <t>Gip Plott</t>
  </si>
  <si>
    <t>Gip</t>
  </si>
  <si>
    <t>Plott</t>
  </si>
  <si>
    <t>gip@plottandcompany.com</t>
  </si>
  <si>
    <t>205-321-3210</t>
  </si>
  <si>
    <t>4300 First ave S</t>
  </si>
  <si>
    <t>Rebel Negley</t>
  </si>
  <si>
    <t>Rebel</t>
  </si>
  <si>
    <t>Negley</t>
  </si>
  <si>
    <t>rebel@image-strategies.com</t>
  </si>
  <si>
    <t>William "Bud" Ballard</t>
  </si>
  <si>
    <t>Ballard</t>
  </si>
  <si>
    <t>bud@plottandcompany.com</t>
  </si>
  <si>
    <t>205-515-1505</t>
  </si>
  <si>
    <t>4301 First ave S</t>
  </si>
  <si>
    <t>Gabe Turner</t>
  </si>
  <si>
    <t>Gabe</t>
  </si>
  <si>
    <t>gabe@plottandcompany.com</t>
  </si>
  <si>
    <t>4300 First Ave S</t>
  </si>
  <si>
    <t>Rachel Cowden</t>
  </si>
  <si>
    <t>Cowden</t>
  </si>
  <si>
    <t>rachel@plottandcompany.com</t>
  </si>
  <si>
    <t>Cory Foster</t>
  </si>
  <si>
    <t>Cory</t>
  </si>
  <si>
    <t>Foster</t>
  </si>
  <si>
    <t>cory@plottandcompany.com</t>
  </si>
  <si>
    <t>Progressive Properties, PLLC</t>
  </si>
  <si>
    <t>Eric Rogers</t>
  </si>
  <si>
    <t>Rogers</t>
  </si>
  <si>
    <t>eric@progressiveal.com</t>
  </si>
  <si>
    <t>205-799-2400</t>
  </si>
  <si>
    <t>205-542-4499</t>
  </si>
  <si>
    <t>Ward McFarland</t>
  </si>
  <si>
    <t>McFarland</t>
  </si>
  <si>
    <t>ward@progressiveal.com</t>
  </si>
  <si>
    <t>Randall Commercial Group, LLC</t>
  </si>
  <si>
    <t>Stutts Everette</t>
  </si>
  <si>
    <t>Stutts</t>
  </si>
  <si>
    <t>Everette</t>
  </si>
  <si>
    <t>severette@randallcg.com</t>
  </si>
  <si>
    <t>205 756 7544</t>
  </si>
  <si>
    <t>205 862 2636</t>
  </si>
  <si>
    <t>2730 19th Street S.</t>
  </si>
  <si>
    <t>Realty South</t>
  </si>
  <si>
    <t>Alan Large</t>
  </si>
  <si>
    <t>Large</t>
  </si>
  <si>
    <t>alarge@realtysouth.com</t>
  </si>
  <si>
    <t>Debbie Seale</t>
  </si>
  <si>
    <t>Seale</t>
  </si>
  <si>
    <t>dseale@realtysouth.com</t>
  </si>
  <si>
    <t>205-620-2712</t>
  </si>
  <si>
    <t>Joel Moore</t>
  </si>
  <si>
    <t>Joel</t>
  </si>
  <si>
    <t>jfmcobia@hotmail.com</t>
  </si>
  <si>
    <t>205-515-3283</t>
  </si>
  <si>
    <t>Martha Jean Shaw</t>
  </si>
  <si>
    <t>Martha Jean</t>
  </si>
  <si>
    <t>Shaw</t>
  </si>
  <si>
    <t>mjshaw@realtysouth.com</t>
  </si>
  <si>
    <t>205-325-1324</t>
  </si>
  <si>
    <t>205-936-1926</t>
  </si>
  <si>
    <t>2501 20th Place South</t>
  </si>
  <si>
    <t>Suite 400</t>
  </si>
  <si>
    <t>RealtyLink Alabama</t>
  </si>
  <si>
    <t>Jeff Werszner</t>
  </si>
  <si>
    <t>Werszner</t>
  </si>
  <si>
    <t>jwerszner@realtylinkdev.com</t>
  </si>
  <si>
    <t>205.235.0029</t>
  </si>
  <si>
    <t>4029 Autumn Lane</t>
  </si>
  <si>
    <t>Vestavia Hills</t>
  </si>
  <si>
    <t>Katy Whitson</t>
  </si>
  <si>
    <t>Whitson</t>
  </si>
  <si>
    <t>KWhitson@realtylinkdev.com</t>
  </si>
  <si>
    <t>205-874-6222</t>
  </si>
  <si>
    <t>4209 Autumn Lane</t>
  </si>
  <si>
    <t>Tamera Langford</t>
  </si>
  <si>
    <t>Tamera</t>
  </si>
  <si>
    <t>Langford</t>
  </si>
  <si>
    <t>tlangford@realtylinkdev.com</t>
  </si>
  <si>
    <t>Red Rock Realty Group</t>
  </si>
  <si>
    <t>Billy Hiden</t>
  </si>
  <si>
    <t>bhiden@redrockrg.com</t>
  </si>
  <si>
    <t>205 918 0335</t>
  </si>
  <si>
    <t>Bo Gresham</t>
  </si>
  <si>
    <t>Gresham</t>
  </si>
  <si>
    <t>bgresham@redrockrg.com</t>
  </si>
  <si>
    <t>205-930-1798</t>
  </si>
  <si>
    <t>205-266-4716</t>
  </si>
  <si>
    <t>1425 Richard Arrington, Jr. Blvd. S</t>
  </si>
  <si>
    <t>Brad Cleage</t>
  </si>
  <si>
    <t>bcleage@redrockrg.com</t>
  </si>
  <si>
    <t>205 983 8675</t>
  </si>
  <si>
    <t>1425 Richard Arrington, Jr. Blvd.</t>
  </si>
  <si>
    <t>Charles Robinson</t>
  </si>
  <si>
    <t>crobinson@redrockrg.com</t>
  </si>
  <si>
    <t>205-930-1781</t>
  </si>
  <si>
    <t>205-790-2260</t>
  </si>
  <si>
    <t>Annalise Smith</t>
  </si>
  <si>
    <t>Annalise</t>
  </si>
  <si>
    <t>asmith@redrockrg.com</t>
  </si>
  <si>
    <t>239 331 6413</t>
  </si>
  <si>
    <t>Bud Ballard</t>
  </si>
  <si>
    <t>Bud</t>
  </si>
  <si>
    <t>bballard@redrockrg.com</t>
  </si>
  <si>
    <t>Jack Little</t>
  </si>
  <si>
    <t>Little</t>
  </si>
  <si>
    <t>jlittle@redrockrg.com</t>
  </si>
  <si>
    <t>205-930-1793</t>
  </si>
  <si>
    <t>205-908-3256</t>
  </si>
  <si>
    <t>Jimmy Pritchett</t>
  </si>
  <si>
    <t>Jimmy</t>
  </si>
  <si>
    <t>Pritchett</t>
  </si>
  <si>
    <t>jpritchett@redrockrg.com</t>
  </si>
  <si>
    <t>256- 466 6716</t>
  </si>
  <si>
    <t>Kevin Sokol</t>
  </si>
  <si>
    <t>Sokol</t>
  </si>
  <si>
    <t>ksokol@redrockrg.com</t>
  </si>
  <si>
    <t>205-930-1787</t>
  </si>
  <si>
    <t>205-983-8672</t>
  </si>
  <si>
    <t>Ryan wilson</t>
  </si>
  <si>
    <t>rwilson@redrockrg.com</t>
  </si>
  <si>
    <t>1425 Richard Arrington, Jr.Blvd.</t>
  </si>
  <si>
    <t>Steve Lichter</t>
  </si>
  <si>
    <t>Lichter</t>
  </si>
  <si>
    <t>slichter@redrockrg.com</t>
  </si>
  <si>
    <t>205-930-1795</t>
  </si>
  <si>
    <t>205-516-0804</t>
  </si>
  <si>
    <t>Thomas C. Joyce</t>
  </si>
  <si>
    <t>Joyce</t>
  </si>
  <si>
    <t>tjoyce@redrockrg.com</t>
  </si>
  <si>
    <t>205-930-1791</t>
  </si>
  <si>
    <t>205-914-3109</t>
  </si>
  <si>
    <t>Tom Carruthers</t>
  </si>
  <si>
    <t>Carruthers</t>
  </si>
  <si>
    <t>tcarruthers@redrockrg.com</t>
  </si>
  <si>
    <t>205-930-1780</t>
  </si>
  <si>
    <t>205-908-4772</t>
  </si>
  <si>
    <t>Trish Rushing</t>
  </si>
  <si>
    <t>Trish</t>
  </si>
  <si>
    <t>Rushing</t>
  </si>
  <si>
    <t>trushing@redrockrg.com</t>
  </si>
  <si>
    <t>Retail Properties</t>
  </si>
  <si>
    <t>Bill Clements</t>
  </si>
  <si>
    <t>Clements</t>
  </si>
  <si>
    <t>Brooks@TheRetailCompanies.com</t>
  </si>
  <si>
    <t>205.823.3030</t>
  </si>
  <si>
    <t>205-529-6484</t>
  </si>
  <si>
    <t>1841 Montclaire Lane</t>
  </si>
  <si>
    <t>Brooks W. Corr</t>
  </si>
  <si>
    <t>Bill@TheRetailCompanies.com</t>
  </si>
  <si>
    <t>205.568.0710</t>
  </si>
  <si>
    <t>Retail Specialist</t>
  </si>
  <si>
    <t>Mead Silsbee</t>
  </si>
  <si>
    <t>Mead</t>
  </si>
  <si>
    <t>Silsbee</t>
  </si>
  <si>
    <t>mead@retailspecialists.com</t>
  </si>
  <si>
    <t>205-313-3676</t>
  </si>
  <si>
    <t>2701 1st Ave South</t>
  </si>
  <si>
    <t>Robert Jolly</t>
  </si>
  <si>
    <t>Jolly</t>
  </si>
  <si>
    <t>robert@retailspecialists.com</t>
  </si>
  <si>
    <t>Shannon &amp; Waltchack</t>
  </si>
  <si>
    <t>Andrew R. Patterson</t>
  </si>
  <si>
    <t>Patterson</t>
  </si>
  <si>
    <t>ap@shanwalt.com</t>
  </si>
  <si>
    <t>205-977-9797 ext. 233</t>
  </si>
  <si>
    <t>David Spencer</t>
  </si>
  <si>
    <t>ds@shanwalt.com</t>
  </si>
  <si>
    <t>205-977-9797 ext. 235</t>
  </si>
  <si>
    <t>205-886-6357</t>
  </si>
  <si>
    <t>Derek Waltchack</t>
  </si>
  <si>
    <t>Derek</t>
  </si>
  <si>
    <t>Waltchack</t>
  </si>
  <si>
    <t>dw@shanwalt.com</t>
  </si>
  <si>
    <t>205-977-9797</t>
  </si>
  <si>
    <t>George Elliott</t>
  </si>
  <si>
    <t>Elliott</t>
  </si>
  <si>
    <t>ge@shanwalt.com</t>
  </si>
  <si>
    <t>205.977.9797</t>
  </si>
  <si>
    <t>205-531-6094</t>
  </si>
  <si>
    <t>John Hardin</t>
  </si>
  <si>
    <t>Hardin</t>
  </si>
  <si>
    <t>jh@shanwalt.com</t>
  </si>
  <si>
    <t>Julie Gieger</t>
  </si>
  <si>
    <t>Gieger</t>
  </si>
  <si>
    <t>jgieger@shanwalt.com</t>
  </si>
  <si>
    <t>1616 2nd Avenue S</t>
  </si>
  <si>
    <t>Anna Kate Teal</t>
  </si>
  <si>
    <t>Anna Kate</t>
  </si>
  <si>
    <t>Tea;</t>
  </si>
  <si>
    <t>akt@shanwalt.com</t>
  </si>
  <si>
    <t>Keith Shamblin</t>
  </si>
  <si>
    <t>Shamblin</t>
  </si>
  <si>
    <t>ks@shanwalt.com</t>
  </si>
  <si>
    <t>205 308 2835</t>
  </si>
  <si>
    <t>Len Shannon</t>
  </si>
  <si>
    <t>ls@shanwalt.com</t>
  </si>
  <si>
    <t>Matt Harris</t>
  </si>
  <si>
    <t>mh@shanwalt.com</t>
  </si>
  <si>
    <t>205.868.3724</t>
  </si>
  <si>
    <t>Michael Murray</t>
  </si>
  <si>
    <t>Murray</t>
  </si>
  <si>
    <t>mm@shanwalt.com</t>
  </si>
  <si>
    <t>1616 2nd Avenue</t>
  </si>
  <si>
    <t>Michael Warsaw</t>
  </si>
  <si>
    <t>Warsaw</t>
  </si>
  <si>
    <t>mw@shanwalt.com</t>
  </si>
  <si>
    <t>205-868-3807</t>
  </si>
  <si>
    <t>Scott Hinkle</t>
  </si>
  <si>
    <t>Hinkle</t>
  </si>
  <si>
    <t>sh@shanwalt.com</t>
  </si>
  <si>
    <t>205-868-3802</t>
  </si>
  <si>
    <t>205-913-9737</t>
  </si>
  <si>
    <t>Seth Berry</t>
  </si>
  <si>
    <t>Seth</t>
  </si>
  <si>
    <t>Berry</t>
  </si>
  <si>
    <t>sb@shanwalt.com</t>
  </si>
  <si>
    <t>205-868-3805</t>
  </si>
  <si>
    <t>205-369-0809</t>
  </si>
  <si>
    <t>Blake Schafer</t>
  </si>
  <si>
    <t>Blake</t>
  </si>
  <si>
    <t>Schafver</t>
  </si>
  <si>
    <t>mbs@shanwalt.com</t>
  </si>
  <si>
    <t>Suzanne Flanagan</t>
  </si>
  <si>
    <t>Suzanne</t>
  </si>
  <si>
    <t>Flanagan</t>
  </si>
  <si>
    <t>sf@shanwalt.com</t>
  </si>
  <si>
    <t>Tim Blair</t>
  </si>
  <si>
    <t>tb@shanwalt.com</t>
  </si>
  <si>
    <t>205.977.9797 x225</t>
  </si>
  <si>
    <t>Tyler Bradford</t>
  </si>
  <si>
    <t>Bradford</t>
  </si>
  <si>
    <t>tbradford@shanwalt.com</t>
  </si>
  <si>
    <t>Sharp Realty &amp; Management</t>
  </si>
  <si>
    <t>Rhonda Lusco</t>
  </si>
  <si>
    <t>Lusco</t>
  </si>
  <si>
    <t>rlusco@sharprealty.com</t>
  </si>
  <si>
    <t>205.879.1995</t>
  </si>
  <si>
    <t>205.907.4449</t>
  </si>
  <si>
    <t>400 Union Hill Drive</t>
  </si>
  <si>
    <t>Sam Sharp</t>
  </si>
  <si>
    <t>Sharp</t>
  </si>
  <si>
    <t>ssharp@sharprealty.com</t>
  </si>
  <si>
    <t>Sloss Real Estate Vo.</t>
  </si>
  <si>
    <t>Lochrane Smith</t>
  </si>
  <si>
    <t>Lochrane</t>
  </si>
  <si>
    <t>Chase</t>
  </si>
  <si>
    <t>lchase@slossrealestate.com</t>
  </si>
  <si>
    <t>205 313 4115</t>
  </si>
  <si>
    <t>205-218-0542</t>
  </si>
  <si>
    <t>11320 22nd Street S</t>
  </si>
  <si>
    <t>Suite 3500</t>
  </si>
  <si>
    <t>Southeast Commercial - Birmingham</t>
  </si>
  <si>
    <t>Arnold G. Mooney II</t>
  </si>
  <si>
    <t>Arnold</t>
  </si>
  <si>
    <t>G.</t>
  </si>
  <si>
    <t>Mooney</t>
  </si>
  <si>
    <t>amooney@southeastcommercial.net</t>
  </si>
  <si>
    <t>205-623-3202</t>
  </si>
  <si>
    <t>205-222-8721</t>
  </si>
  <si>
    <t>3605 Cahaba Beach Rd</t>
  </si>
  <si>
    <t>Paul Pinkerton</t>
  </si>
  <si>
    <t>Pinkerton</t>
  </si>
  <si>
    <t>ppinkerton@southeastcommercial.net</t>
  </si>
  <si>
    <t>205.542.5303</t>
  </si>
  <si>
    <t>Tim Reddock</t>
  </si>
  <si>
    <t>Reddock</t>
  </si>
  <si>
    <t>treddock@southeastcommercial.net</t>
  </si>
  <si>
    <t>205.222.1314</t>
  </si>
  <si>
    <t>Southeastern Investment Properties</t>
  </si>
  <si>
    <t>Bill Arant</t>
  </si>
  <si>
    <t>Arant</t>
  </si>
  <si>
    <t>wjarant@att.net</t>
  </si>
  <si>
    <t>300 N. Richard Arrington Jr. Blvd.</t>
  </si>
  <si>
    <t>Suite 900</t>
  </si>
  <si>
    <t>Southpace Properties</t>
  </si>
  <si>
    <t>Alex Benson</t>
  </si>
  <si>
    <t>Benson</t>
  </si>
  <si>
    <t>abenson@southpace.com</t>
  </si>
  <si>
    <t>205-271-7240</t>
  </si>
  <si>
    <t>Bill McDavid</t>
  </si>
  <si>
    <t>McDavid</t>
  </si>
  <si>
    <t>wmcdavid@southpace.com</t>
  </si>
  <si>
    <t>205-326-2222</t>
  </si>
  <si>
    <t>Bill Moss</t>
  </si>
  <si>
    <t>bmoss@southpace.com</t>
  </si>
  <si>
    <t>Blake Crowe</t>
  </si>
  <si>
    <t>Crowe</t>
  </si>
  <si>
    <t>bcrowe@southpace.com</t>
  </si>
  <si>
    <t>Blake Thomas</t>
  </si>
  <si>
    <t>bthomas@southpace.com</t>
  </si>
  <si>
    <t>Bryan Holt</t>
  </si>
  <si>
    <t>Bryan</t>
  </si>
  <si>
    <t>Holt</t>
  </si>
  <si>
    <t>bholt@southpace.com</t>
  </si>
  <si>
    <t>John Lauriello</t>
  </si>
  <si>
    <t>Lauriello</t>
  </si>
  <si>
    <t>jlauriello@southpace.com</t>
  </si>
  <si>
    <t>Alyssa Waters</t>
  </si>
  <si>
    <t>Alyssa</t>
  </si>
  <si>
    <t>Waters</t>
  </si>
  <si>
    <t>awaters@southpace.com</t>
  </si>
  <si>
    <t>205-271-7250</t>
  </si>
  <si>
    <t>300 N. Richard Arrington, Jr. Blvd.</t>
  </si>
  <si>
    <t>Luke Grant</t>
  </si>
  <si>
    <t>Luke</t>
  </si>
  <si>
    <t>lgrant@southpace.com</t>
  </si>
  <si>
    <t>205 271 7219</t>
  </si>
  <si>
    <t>Michael Randman</t>
  </si>
  <si>
    <t>Randman</t>
  </si>
  <si>
    <t>mrandman@southpace.com</t>
  </si>
  <si>
    <t>Patrick Sullivan, Jr.</t>
  </si>
  <si>
    <t>psullivan@southpace.com</t>
  </si>
  <si>
    <t>205 326 2222</t>
  </si>
  <si>
    <t>205 382 0681</t>
  </si>
  <si>
    <t>300 Richard Arrington</t>
  </si>
  <si>
    <t>Garrett Laurie</t>
  </si>
  <si>
    <t>glaurie@southpace.com</t>
  </si>
  <si>
    <t>205-271-2222</t>
  </si>
  <si>
    <t>205 271 7206</t>
  </si>
  <si>
    <t>Sam Cebnteno</t>
  </si>
  <si>
    <t>Centeno</t>
  </si>
  <si>
    <t>scenteno@southpace.com</t>
  </si>
  <si>
    <t>205-271-7227</t>
  </si>
  <si>
    <t>Stephanie Hill</t>
  </si>
  <si>
    <t>shill@southpace.com</t>
  </si>
  <si>
    <t>205-271-7228</t>
  </si>
  <si>
    <t>Sjuite 900</t>
  </si>
  <si>
    <t>Steve Lazarus</t>
  </si>
  <si>
    <t>Lazarus</t>
  </si>
  <si>
    <t>slazarus@southpace.com</t>
  </si>
  <si>
    <t>Steve Mordecai</t>
  </si>
  <si>
    <t>Mordecai</t>
  </si>
  <si>
    <t>smordecai@southpace.com</t>
  </si>
  <si>
    <t>SRS Real Estate Partners</t>
  </si>
  <si>
    <t>Martin Smith</t>
  </si>
  <si>
    <t>Martin</t>
  </si>
  <si>
    <t>Martin.Smith@SRSRE.com</t>
  </si>
  <si>
    <t>205.259.2195</t>
  </si>
  <si>
    <t>205-223-7106</t>
  </si>
  <si>
    <t>Summit Realty</t>
  </si>
  <si>
    <t>Scott Deaton</t>
  </si>
  <si>
    <t>ScottDeaton1@gmail.com</t>
  </si>
  <si>
    <t>205-951-2355</t>
  </si>
  <si>
    <t>205-515-8818</t>
  </si>
  <si>
    <t>200 Crestwood Blvd</t>
  </si>
  <si>
    <t>Suite 305</t>
  </si>
  <si>
    <t>SVN/Kahn Properties</t>
  </si>
  <si>
    <t>Gayle Belcher</t>
  </si>
  <si>
    <t>Gayle</t>
  </si>
  <si>
    <t>Belcher</t>
  </si>
  <si>
    <t>gaylekahn@gmail.com</t>
  </si>
  <si>
    <t>205-933-7788</t>
  </si>
  <si>
    <t>205-369-3600</t>
  </si>
  <si>
    <t>3600 Clairmont Avenue South</t>
  </si>
  <si>
    <t>Terra Equities, LLC</t>
  </si>
  <si>
    <t>Allen Hawkins</t>
  </si>
  <si>
    <t>Hawkins</t>
  </si>
  <si>
    <t>terraequities@gmail.com</t>
  </si>
  <si>
    <t>205-423-6914</t>
  </si>
  <si>
    <t>205-862-7398</t>
  </si>
  <si>
    <t>3755 Corporate Woods Drive</t>
  </si>
  <si>
    <t>birmingham</t>
  </si>
  <si>
    <t>Tessa Commercial</t>
  </si>
  <si>
    <t>Meredith Calhoun</t>
  </si>
  <si>
    <t>Meredith</t>
  </si>
  <si>
    <t>Calhoun</t>
  </si>
  <si>
    <t>meredith@tessa-cre.com</t>
  </si>
  <si>
    <t>205 401 4155</t>
  </si>
  <si>
    <t>2210 2nd Ave. N</t>
  </si>
  <si>
    <t>Tessa Commercial Real Estate</t>
  </si>
  <si>
    <t>Rich Vanchina</t>
  </si>
  <si>
    <t>Rich</t>
  </si>
  <si>
    <t>Vanchina</t>
  </si>
  <si>
    <t>rich@tessa-cre.com</t>
  </si>
  <si>
    <t>205 492 3137</t>
  </si>
  <si>
    <t>1329 Forestdale Blvd.</t>
  </si>
  <si>
    <t>The Chandler Group</t>
  </si>
  <si>
    <t>Cassandra Chandler</t>
  </si>
  <si>
    <t>Cassandra</t>
  </si>
  <si>
    <t>cassandra@thechandlergroup.org</t>
  </si>
  <si>
    <t>205-531-5208</t>
  </si>
  <si>
    <t>1329 Forestdale Blvd,</t>
  </si>
  <si>
    <t>The Dobbins Group</t>
  </si>
  <si>
    <t>Bill Dobbins</t>
  </si>
  <si>
    <t>Dobbins</t>
  </si>
  <si>
    <t>bill@dobbinsgroup.net</t>
  </si>
  <si>
    <t>205.503.4000</t>
  </si>
  <si>
    <t>500 Office Park Drive</t>
  </si>
  <si>
    <t>Suite 420</t>
  </si>
  <si>
    <t>Greg Hess</t>
  </si>
  <si>
    <t>Hess</t>
  </si>
  <si>
    <t>greg.hess@tscg.com</t>
  </si>
  <si>
    <t>205-870-5655</t>
  </si>
  <si>
    <t>569 Brookwood Village</t>
  </si>
  <si>
    <t>Andy Dennis</t>
  </si>
  <si>
    <t>Dennis</t>
  </si>
  <si>
    <t>andy.dennis@tscg.com</t>
  </si>
  <si>
    <t>Kathy Dennis</t>
  </si>
  <si>
    <t>Kathy</t>
  </si>
  <si>
    <t>kathy.dennis@tscg.com</t>
  </si>
  <si>
    <t>Ray Jones</t>
  </si>
  <si>
    <t xml:space="preserve">Ray </t>
  </si>
  <si>
    <t>ray.jones@tscg.com</t>
  </si>
  <si>
    <t>Lyndsy Yim</t>
  </si>
  <si>
    <t>Lindsy</t>
  </si>
  <si>
    <t>Yim</t>
  </si>
  <si>
    <t>lyndsy.yim@srsre.com</t>
  </si>
  <si>
    <t>205-238-6086</t>
  </si>
  <si>
    <t>205-482-10044</t>
  </si>
  <si>
    <t>304 20th Street</t>
  </si>
  <si>
    <t>Trident Real Estate, LLC</t>
  </si>
  <si>
    <t>Jeffrey R. Albright</t>
  </si>
  <si>
    <t>Jeffery</t>
  </si>
  <si>
    <t>tridentrealestatellc@gmail.com</t>
  </si>
  <si>
    <t>205-529-8006</t>
  </si>
  <si>
    <t>Urban Realty</t>
  </si>
  <si>
    <t>Ali Wilburn</t>
  </si>
  <si>
    <t>Ali</t>
  </si>
  <si>
    <t>Wilburn</t>
  </si>
  <si>
    <t>aw@urbanrealtybhm.com</t>
  </si>
  <si>
    <t>205 862 5507</t>
  </si>
  <si>
    <t>1623 2nd Avenue N</t>
  </si>
  <si>
    <t>Veritas Commercial Real Estate, Inc.</t>
  </si>
  <si>
    <t>Peter Jameson</t>
  </si>
  <si>
    <t>Peter</t>
  </si>
  <si>
    <t>Jameson</t>
  </si>
  <si>
    <t>peter@veritascre.com</t>
  </si>
  <si>
    <t>205-994-8280</t>
  </si>
  <si>
    <t>205-876-7809</t>
  </si>
  <si>
    <t>2730 19th St.</t>
  </si>
  <si>
    <t>Rich Campbell III, CCIM</t>
  </si>
  <si>
    <t>rich@veritasmre.com</t>
  </si>
  <si>
    <t>205-304-1010</t>
  </si>
  <si>
    <t>Watts Realty Co., Inc</t>
  </si>
  <si>
    <t>Bill Watts</t>
  </si>
  <si>
    <t>Watts</t>
  </si>
  <si>
    <t>bwatts@wattsrealty.com</t>
  </si>
  <si>
    <t>800-700-1267</t>
  </si>
  <si>
    <t>P.O. Box 11425</t>
  </si>
  <si>
    <t>Chip Watts</t>
  </si>
  <si>
    <t>Chip</t>
  </si>
  <si>
    <t>chip@wattsrealty.com</t>
  </si>
  <si>
    <t>205-966-1908</t>
  </si>
  <si>
    <t>David Watts</t>
  </si>
  <si>
    <t>dwatts@wattsrealty.com</t>
  </si>
  <si>
    <t>Wilcoxon  Properties, LLC</t>
  </si>
  <si>
    <t>Edward Willcoxon</t>
  </si>
  <si>
    <t>Edward</t>
  </si>
  <si>
    <t>Wilcoxon</t>
  </si>
  <si>
    <t>205-957-7756</t>
  </si>
  <si>
    <t>Elbert Boothby</t>
  </si>
  <si>
    <t>Elbert</t>
  </si>
  <si>
    <t>Boothby</t>
  </si>
  <si>
    <t>eboothby@arcrealtyco.com</t>
  </si>
  <si>
    <t>205 969 8910</t>
  </si>
  <si>
    <t>205 919 7697</t>
  </si>
  <si>
    <t>Law Office of Virginia Boliek</t>
  </si>
  <si>
    <t>Virginia Boliek</t>
  </si>
  <si>
    <t>Virginia</t>
  </si>
  <si>
    <t>Boliek</t>
  </si>
  <si>
    <t>virginia.boliek@gmail.com</t>
  </si>
  <si>
    <t>205-533-3557</t>
  </si>
  <si>
    <t>1301 Panorama Drive</t>
  </si>
  <si>
    <t>Retail Strategies</t>
  </si>
  <si>
    <t>Lacey Bacchus</t>
  </si>
  <si>
    <t>Bacchus</t>
  </si>
  <si>
    <t>lbacchus@retailstrategies.com</t>
  </si>
  <si>
    <t>205-540-4095</t>
  </si>
  <si>
    <t>2200 Magnolia Avenue</t>
  </si>
  <si>
    <t>Omega Tech Properties</t>
  </si>
  <si>
    <t>Brad Castro</t>
  </si>
  <si>
    <t>brad@omegatechproperty.com</t>
  </si>
  <si>
    <t>205-777-99912</t>
  </si>
  <si>
    <t>Tessa-CRE</t>
  </si>
  <si>
    <t>Libby Lassiter</t>
  </si>
  <si>
    <t>Libby</t>
  </si>
  <si>
    <t>Lassiter</t>
  </si>
  <si>
    <t>libby@tessa-cre.com</t>
  </si>
  <si>
    <t>205-937-1790</t>
  </si>
  <si>
    <t>2200 Magnolia Avnue</t>
  </si>
  <si>
    <t>Tika Ramchandani</t>
  </si>
  <si>
    <t>Tika</t>
  </si>
  <si>
    <t>Ramchandani</t>
  </si>
  <si>
    <t>tika@tessa-cre.com</t>
  </si>
  <si>
    <t>931 980 3636</t>
  </si>
  <si>
    <t>3F Properties, LLC</t>
  </si>
  <si>
    <t>Michael Perry</t>
  </si>
  <si>
    <t>mike@the3fproperties.com</t>
  </si>
  <si>
    <t>205-907-2851</t>
  </si>
  <si>
    <t>SUFFIX</t>
  </si>
  <si>
    <t>OFFICE</t>
  </si>
  <si>
    <t>MOBILE</t>
  </si>
  <si>
    <t>ADDRESS</t>
  </si>
  <si>
    <t>SUITE</t>
  </si>
  <si>
    <t>CITY</t>
  </si>
  <si>
    <t>STATE</t>
  </si>
  <si>
    <t>ZIP</t>
  </si>
  <si>
    <t>AL Broker - South</t>
  </si>
  <si>
    <t>Bellator Real Estate &amp; Development</t>
  </si>
  <si>
    <t>David Milstead</t>
  </si>
  <si>
    <t>Milstead</t>
  </si>
  <si>
    <t>dmilstead@bellatoral.com</t>
  </si>
  <si>
    <t>251.458.8202</t>
  </si>
  <si>
    <t>251-458-8202</t>
  </si>
  <si>
    <t>909 A Plantation Blvd.</t>
  </si>
  <si>
    <t>Fairhope</t>
  </si>
  <si>
    <t>CRE Mobile</t>
  </si>
  <si>
    <t>Brandon Broadus</t>
  </si>
  <si>
    <t>Broadus</t>
  </si>
  <si>
    <t>bbroadus@cre-mobile.com</t>
  </si>
  <si>
    <t>251-438-4312</t>
  </si>
  <si>
    <t>1102 Dauphin St, Suite A</t>
  </si>
  <si>
    <t>Allan Cameron</t>
  </si>
  <si>
    <t>Allan</t>
  </si>
  <si>
    <t>Cameron</t>
  </si>
  <si>
    <t>acameron@cre-mobile.com</t>
  </si>
  <si>
    <t>Niki Coker</t>
  </si>
  <si>
    <t>Niki</t>
  </si>
  <si>
    <t>Coker</t>
  </si>
  <si>
    <t>niki@cre-mobile.com</t>
  </si>
  <si>
    <t>David Dexter</t>
  </si>
  <si>
    <t>Dexter</t>
  </si>
  <si>
    <t>ddexter@cre-mobile.com</t>
  </si>
  <si>
    <t>Thomas Gleason</t>
  </si>
  <si>
    <t>Gleason</t>
  </si>
  <si>
    <t>tgleason@cre-mobile.com</t>
  </si>
  <si>
    <t>Josh Hall</t>
  </si>
  <si>
    <t>jwhall@cre-mobile.com</t>
  </si>
  <si>
    <t>JT Jenkins</t>
  </si>
  <si>
    <t>JT</t>
  </si>
  <si>
    <t>jt@cre-mobile.com</t>
  </si>
  <si>
    <t>John Peebles</t>
  </si>
  <si>
    <t>Peebles</t>
  </si>
  <si>
    <t>jpeebles@cre-mobile.com</t>
  </si>
  <si>
    <t>334-596-7890</t>
  </si>
  <si>
    <t>William Peebles</t>
  </si>
  <si>
    <t>wpeebles@cre-mobile.com</t>
  </si>
  <si>
    <t>Pete Riehm</t>
  </si>
  <si>
    <t>Riehm</t>
  </si>
  <si>
    <t>priehm@cre-mobile.com</t>
  </si>
  <si>
    <t>Jay Roberds</t>
  </si>
  <si>
    <t>Roberds</t>
  </si>
  <si>
    <t>jay@cre-mobile.com</t>
  </si>
  <si>
    <t>Harvey Dinkins</t>
  </si>
  <si>
    <t>Harvey</t>
  </si>
  <si>
    <t>Dinkins</t>
  </si>
  <si>
    <t>harvey.dinkins@expcommercial.com</t>
  </si>
  <si>
    <t>251-786-4600</t>
  </si>
  <si>
    <t>aL Broker - South</t>
  </si>
  <si>
    <t>Louis Downer</t>
  </si>
  <si>
    <t>Louis</t>
  </si>
  <si>
    <t>Downer</t>
  </si>
  <si>
    <t>louis.downer@expcommercial.com</t>
  </si>
  <si>
    <t>7760-630-6913</t>
  </si>
  <si>
    <t>Allen Garstecki</t>
  </si>
  <si>
    <t>Garstecki</t>
  </si>
  <si>
    <t>allen.garstecki@am.jll.com</t>
  </si>
  <si>
    <t>251 301 7369</t>
  </si>
  <si>
    <t>251 610 2374</t>
  </si>
  <si>
    <t>169 Dauphin Street</t>
  </si>
  <si>
    <t>Ste 101</t>
  </si>
  <si>
    <t>Buff Teague</t>
  </si>
  <si>
    <t>Buff</t>
  </si>
  <si>
    <t>Teague</t>
  </si>
  <si>
    <t>buff.teague@am.jll.com</t>
  </si>
  <si>
    <t>251 341 1611</t>
  </si>
  <si>
    <t>Lisa Elcan</t>
  </si>
  <si>
    <t>Elcan</t>
  </si>
  <si>
    <t>lisa.elcan@am.jll.com</t>
  </si>
  <si>
    <t>251 301 7372</t>
  </si>
  <si>
    <t>Guy Oswalt</t>
  </si>
  <si>
    <t>Guy</t>
  </si>
  <si>
    <t>Oswalt</t>
  </si>
  <si>
    <t>guy.oswalt@jll.com</t>
  </si>
  <si>
    <t>251 301 7371</t>
  </si>
  <si>
    <t>251 895 3130</t>
  </si>
  <si>
    <t>NAI Talcor</t>
  </si>
  <si>
    <t>Kenny Whatley</t>
  </si>
  <si>
    <t>Kenny</t>
  </si>
  <si>
    <t>Whatley</t>
  </si>
  <si>
    <t>kwhatley@talcor.com</t>
  </si>
  <si>
    <t>334 699 8000</t>
  </si>
  <si>
    <t>334 596 7890</t>
  </si>
  <si>
    <t>107 Hidden Glen Way</t>
  </si>
  <si>
    <t>Dothan</t>
  </si>
  <si>
    <t>Shannon Auty</t>
  </si>
  <si>
    <t>Auty</t>
  </si>
  <si>
    <t>sauty@talcor.com</t>
  </si>
  <si>
    <t>334 699 7890</t>
  </si>
  <si>
    <t>334 406 1161</t>
  </si>
  <si>
    <t>Omega Properties</t>
  </si>
  <si>
    <t>Sharon R. Wright</t>
  </si>
  <si>
    <t>Sharon</t>
  </si>
  <si>
    <t>sharon@selfstorage.com</t>
  </si>
  <si>
    <t>251-432-1287</t>
  </si>
  <si>
    <t>251 510 1822</t>
  </si>
  <si>
    <t>150 Government St.</t>
  </si>
  <si>
    <t>Suite 1003!</t>
  </si>
  <si>
    <t>Southeast Commercial - Mobile</t>
  </si>
  <si>
    <t>Stephanie Herron</t>
  </si>
  <si>
    <t>Herron</t>
  </si>
  <si>
    <t>sherron@southeastcommercial.net</t>
  </si>
  <si>
    <t>251-460-1600</t>
  </si>
  <si>
    <t>251-604-9296</t>
  </si>
  <si>
    <t>29000 Hwy 98</t>
  </si>
  <si>
    <t>Suite A101</t>
  </si>
  <si>
    <t>Daphne</t>
  </si>
  <si>
    <t>Tim Carlson</t>
  </si>
  <si>
    <t>Carlson</t>
  </si>
  <si>
    <t>tcarlson@southeastcommercial.net</t>
  </si>
  <si>
    <t>228-276-2700</t>
  </si>
  <si>
    <t>Sperry Commercial - The Andrews Group</t>
  </si>
  <si>
    <t>Ben Fowler</t>
  </si>
  <si>
    <t>bsf0006@gmail.com</t>
  </si>
  <si>
    <t>600 Vestavia Pkwy</t>
  </si>
  <si>
    <t>Suite 251</t>
  </si>
  <si>
    <t>Renee Beasley</t>
  </si>
  <si>
    <t>Renee</t>
  </si>
  <si>
    <t>Beasley</t>
  </si>
  <si>
    <t>reneedonedeal@gmail.com</t>
  </si>
  <si>
    <t>251 978 9500</t>
  </si>
  <si>
    <t>35216</t>
  </si>
  <si>
    <t>Stirling Properties</t>
  </si>
  <si>
    <t>Jeff Barnes</t>
  </si>
  <si>
    <t>jbarnes@stirlingprop.com</t>
  </si>
  <si>
    <t>251-375-2496</t>
  </si>
  <si>
    <t>251-975-8222</t>
  </si>
  <si>
    <t>1 St. Louis Street</t>
  </si>
  <si>
    <t>Suite 4100</t>
  </si>
  <si>
    <t>William Barrois</t>
  </si>
  <si>
    <t>Barrois</t>
  </si>
  <si>
    <t>wbarrois@stirlingprop.com</t>
  </si>
  <si>
    <t>251-375-2495</t>
  </si>
  <si>
    <t>985-373-4299</t>
  </si>
  <si>
    <t>Steadman Bethea</t>
  </si>
  <si>
    <t>Steadman</t>
  </si>
  <si>
    <t>Bethea</t>
  </si>
  <si>
    <t>sbethea@stirlingprop.com</t>
  </si>
  <si>
    <t>251-375-2486</t>
  </si>
  <si>
    <t>Darryl Bonner</t>
  </si>
  <si>
    <t>Darryl</t>
  </si>
  <si>
    <t>Bonner</t>
  </si>
  <si>
    <t>dbonner@stirlingprop.com</t>
  </si>
  <si>
    <t>770-335-2828</t>
  </si>
  <si>
    <t>Andrew Dickman</t>
  </si>
  <si>
    <t>Dickman</t>
  </si>
  <si>
    <t>andrewdickman@stirlingprop.com</t>
  </si>
  <si>
    <t>251-375-2483</t>
  </si>
  <si>
    <t>251-583-4067</t>
  </si>
  <si>
    <t>Amanda Goldman</t>
  </si>
  <si>
    <t>Goldman</t>
  </si>
  <si>
    <t>agoldman@stirlingprop.com</t>
  </si>
  <si>
    <t>251-375-2490</t>
  </si>
  <si>
    <t>Kyle Knight</t>
  </si>
  <si>
    <t>Knight</t>
  </si>
  <si>
    <t>kknight@stirlingprop.com</t>
  </si>
  <si>
    <t>251-769-8487</t>
  </si>
  <si>
    <t>Angela McArthur</t>
  </si>
  <si>
    <t xml:space="preserve">Angela                                  </t>
  </si>
  <si>
    <t>McArthur</t>
  </si>
  <si>
    <t>amcarthur@stirlingprop.com</t>
  </si>
  <si>
    <t>251-375-2481</t>
  </si>
  <si>
    <t>251-591-3168</t>
  </si>
  <si>
    <t>Kaelan McArthur</t>
  </si>
  <si>
    <t>Kaelan</t>
  </si>
  <si>
    <t>kmcarthur@stirlingprop.com</t>
  </si>
  <si>
    <t>251-391-2138</t>
  </si>
  <si>
    <t>Jill Meeks</t>
  </si>
  <si>
    <t>Jill</t>
  </si>
  <si>
    <t>Meeks</t>
  </si>
  <si>
    <t>jmeeks@stirlingprop.com</t>
  </si>
  <si>
    <t>251-375-2499</t>
  </si>
  <si>
    <t>251-421-0695</t>
  </si>
  <si>
    <t>Jay O'Brien</t>
  </si>
  <si>
    <t>O'Brien</t>
  </si>
  <si>
    <t>jobrien@stirlingprop.com</t>
  </si>
  <si>
    <t>251-379-1420</t>
  </si>
  <si>
    <t>Jason Scott</t>
  </si>
  <si>
    <t>jscott@stirlingprop.com</t>
  </si>
  <si>
    <t>251-375-2489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</si>
</sst>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#,##0.###############"/>
  </numFmts>
  <fonts count="65">
    <font>
      <sz val="10"/>
      <color rgb="FF000000"/>
      <name val="Calibri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rgb="FF000000"/>
      <name val="Arial"/>
      <family val="2"/>
    </font>
    <font>
      <b/>
      <sz val="11"/>
      <color rgb="FFFFFF00"/>
      <name val="Arial"/>
      <family val="2"/>
    </font>
    <font>
      <b/>
      <sz val="10"/>
      <color rgb="FFFFFF00"/>
      <name val="Arial"/>
      <family val="2"/>
    </font>
    <font>
      <u/>
      <sz val="12"/>
      <color rgb="FF0000FF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Arial"/>
      <family val="2"/>
    </font>
    <font>
      <u/>
      <sz val="10"/>
      <color rgb="FF1F497D"/>
      <name val="Arial"/>
      <family val="2"/>
    </font>
    <font>
      <sz val="10"/>
      <color rgb="FF1F497D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Arial"/>
      <family val="2"/>
    </font>
    <font>
      <u/>
      <sz val="10"/>
      <color rgb="FF000000"/>
      <name val="Arial"/>
      <family val="2"/>
    </font>
    <font>
      <sz val="14"/>
      <color theme="1"/>
      <name val="Arial"/>
      <family val="2"/>
    </font>
    <font>
      <sz val="10"/>
      <color rgb="FF002060"/>
      <name val="Arial"/>
      <family val="2"/>
    </font>
    <font>
      <b/>
      <sz val="11"/>
      <color rgb="FFC00000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Arial"/>
      <family val="2"/>
    </font>
    <font>
      <sz val="10"/>
      <color rgb="FF980000"/>
      <name val="Arial"/>
      <family val="2"/>
    </font>
    <font>
      <sz val="12"/>
      <color rgb="FF616161"/>
      <name val="Arial"/>
      <family val="2"/>
    </font>
    <font>
      <sz val="10"/>
      <color rgb="FF616161"/>
      <name val="Arial"/>
      <family val="2"/>
    </font>
    <font>
      <u/>
      <sz val="11"/>
      <color rgb="FF0000FF"/>
      <name val="Calibri"/>
      <family val="2"/>
    </font>
    <font>
      <sz val="11"/>
      <color rgb="FF1F497D"/>
      <name val="Arial"/>
      <family val="2"/>
    </font>
    <font>
      <sz val="11"/>
      <color rgb="FF26282A"/>
      <name val="Arial"/>
      <family val="2"/>
    </font>
    <font>
      <u/>
      <sz val="11"/>
      <color rgb="FF1F497D"/>
      <name val="Arial"/>
      <family val="2"/>
    </font>
    <font>
      <sz val="10"/>
      <color rgb="FF000080"/>
      <name val="Arial"/>
      <family val="2"/>
    </font>
    <font>
      <u/>
      <sz val="11"/>
      <color rgb="FF434343"/>
      <name val="Arial"/>
      <family val="2"/>
    </font>
    <font>
      <sz val="10"/>
      <color rgb="FF5B0F00"/>
      <name val="Arial"/>
      <family val="2"/>
    </font>
    <font>
      <sz val="11"/>
      <color rgb="FF1C252C"/>
      <name val="Averta"/>
    </font>
    <font>
      <sz val="11"/>
      <color rgb="FF1C252C"/>
      <name val="Arial"/>
      <family val="2"/>
    </font>
    <font>
      <u/>
      <sz val="10"/>
      <color rgb="FF0000FF"/>
      <name val="Arial"/>
      <family val="2"/>
    </font>
    <font>
      <u/>
      <sz val="12"/>
      <color rgb="FF3C61AA"/>
      <name val="Cambria"/>
      <family val="1"/>
    </font>
    <font>
      <sz val="12"/>
      <color rgb="FF000000"/>
      <name val="Cambria"/>
      <family val="1"/>
    </font>
    <font>
      <sz val="10"/>
      <color rgb="FF000000"/>
      <name val="Cambria"/>
      <family val="1"/>
    </font>
    <font>
      <b/>
      <sz val="14"/>
      <color rgb="FFFFFFFF"/>
      <name val="Arial"/>
      <family val="2"/>
    </font>
    <font>
      <sz val="14"/>
      <color rgb="FF000000"/>
      <name val="Arial"/>
      <family val="2"/>
    </font>
    <font>
      <sz val="11"/>
      <color rgb="FFFFFFFF"/>
      <name val="Arial"/>
      <family val="2"/>
    </font>
    <font>
      <b/>
      <sz val="14"/>
      <color rgb="FF0000FF"/>
      <name val="Calibri"/>
      <family val="2"/>
    </font>
    <font>
      <sz val="11"/>
      <color rgb="FF0000FF"/>
      <name val="Calibri"/>
      <family val="2"/>
    </font>
    <font>
      <sz val="12"/>
      <color theme="1"/>
      <name val="&quot;Times New Roman&quot;"/>
    </font>
    <font>
      <sz val="14"/>
      <color rgb="FF0000FF"/>
      <name val="Calibri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theme="0"/>
      <name val="Arial"/>
      <family val="2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sz val="11"/>
      <color theme="1"/>
      <name val="Calibri"/>
      <family val="2"/>
    </font>
    <font>
      <sz val="11"/>
      <color rgb="FF002060"/>
      <name val="Arial"/>
      <family val="2"/>
    </font>
    <font>
      <b/>
      <sz val="12"/>
      <color rgb="FFFFFFFF"/>
      <name val="Arial"/>
      <family val="2"/>
    </font>
    <font>
      <sz val="12"/>
      <color theme="0"/>
      <name val="Arial"/>
      <family val="2"/>
    </font>
    <font>
      <u/>
      <sz val="11"/>
      <color rgb="FF000000"/>
      <name val="Arial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  <fill>
      <patternFill patternType="solid">
        <fgColor rgb="FFCCCCCC"/>
        <bgColor rgb="FFCCCCCC"/>
      </patternFill>
    </fill>
    <fill>
      <patternFill patternType="solid">
        <fgColor rgb="FFB6D7A8"/>
        <bgColor rgb="FFB6D7A8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000000"/>
        <bgColor rgb="FF000000"/>
      </patternFill>
    </fill>
    <fill>
      <patternFill patternType="solid">
        <fgColor rgb="FFFCFBF9"/>
        <bgColor rgb="FFFCFBF9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6"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3" fillId="2" borderId="0" xfId="0" applyFont="1" applyFill="1" applyAlignment="1">
      <alignment wrapText="1"/>
    </xf>
    <xf numFmtId="0" fontId="2" fillId="0" borderId="0" xfId="0" applyFont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3" fontId="3" fillId="0" borderId="0" xfId="0" applyNumberFormat="1" applyFont="1"/>
    <xf numFmtId="3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164" fontId="2" fillId="0" borderId="0" xfId="0" applyNumberFormat="1" applyFont="1" applyAlignment="1">
      <alignment horizontal="center" wrapText="1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wrapText="1"/>
    </xf>
    <xf numFmtId="164" fontId="2" fillId="0" borderId="0" xfId="0" applyNumberFormat="1" applyFont="1"/>
    <xf numFmtId="164" fontId="7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3" fontId="2" fillId="0" borderId="0" xfId="0" applyNumberFormat="1" applyFont="1"/>
    <xf numFmtId="3" fontId="15" fillId="0" borderId="0" xfId="0" applyNumberFormat="1" applyFont="1"/>
    <xf numFmtId="49" fontId="2" fillId="0" borderId="0" xfId="0" applyNumberFormat="1" applyFont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164" fontId="2" fillId="4" borderId="1" xfId="0" applyNumberFormat="1" applyFont="1" applyFill="1" applyBorder="1"/>
    <xf numFmtId="164" fontId="2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wrapText="1"/>
    </xf>
    <xf numFmtId="0" fontId="21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22" fillId="0" borderId="0" xfId="0" applyFont="1" applyAlignment="1">
      <alignment wrapText="1"/>
    </xf>
    <xf numFmtId="0" fontId="23" fillId="4" borderId="1" xfId="0" applyFont="1" applyFill="1" applyBorder="1"/>
    <xf numFmtId="0" fontId="24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5" fillId="4" borderId="1" xfId="0" applyFont="1" applyFill="1" applyBorder="1" applyAlignment="1">
      <alignment wrapText="1"/>
    </xf>
    <xf numFmtId="0" fontId="26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164" fontId="2" fillId="5" borderId="1" xfId="0" applyNumberFormat="1" applyFont="1" applyFill="1" applyBorder="1" applyAlignment="1">
      <alignment horizont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wrapText="1"/>
    </xf>
    <xf numFmtId="0" fontId="3" fillId="7" borderId="1" xfId="0" applyFont="1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3" fontId="2" fillId="0" borderId="0" xfId="0" applyNumberFormat="1" applyFont="1" applyAlignment="1">
      <alignment wrapText="1"/>
    </xf>
    <xf numFmtId="3" fontId="27" fillId="0" borderId="0" xfId="0" applyNumberFormat="1" applyFont="1" applyAlignment="1">
      <alignment wrapText="1"/>
    </xf>
    <xf numFmtId="3" fontId="7" fillId="0" borderId="0" xfId="0" applyNumberFormat="1" applyFont="1" applyAlignment="1">
      <alignment wrapText="1"/>
    </xf>
    <xf numFmtId="0" fontId="7" fillId="7" borderId="1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wrapText="1"/>
    </xf>
    <xf numFmtId="0" fontId="2" fillId="7" borderId="1" xfId="0" applyFont="1" applyFill="1" applyBorder="1"/>
    <xf numFmtId="0" fontId="7" fillId="0" borderId="0" xfId="0" applyFont="1" applyAlignment="1">
      <alignment horizontal="left" wrapText="1"/>
    </xf>
    <xf numFmtId="0" fontId="28" fillId="7" borderId="1" xfId="0" applyFont="1" applyFill="1" applyBorder="1" applyAlignment="1">
      <alignment wrapText="1"/>
    </xf>
    <xf numFmtId="0" fontId="29" fillId="7" borderId="1" xfId="0" applyFont="1" applyFill="1" applyBorder="1"/>
    <xf numFmtId="0" fontId="30" fillId="2" borderId="1" xfId="0" applyFont="1" applyFill="1" applyBorder="1" applyAlignment="1">
      <alignment wrapText="1"/>
    </xf>
    <xf numFmtId="0" fontId="31" fillId="2" borderId="1" xfId="0" applyFont="1" applyFill="1" applyBorder="1" applyAlignment="1">
      <alignment wrapText="1"/>
    </xf>
    <xf numFmtId="0" fontId="32" fillId="0" borderId="0" xfId="0" applyFont="1" applyAlignment="1">
      <alignment wrapText="1"/>
    </xf>
    <xf numFmtId="0" fontId="33" fillId="0" borderId="0" xfId="0" applyFont="1"/>
    <xf numFmtId="0" fontId="3" fillId="8" borderId="1" xfId="0" applyFont="1" applyFill="1" applyBorder="1"/>
    <xf numFmtId="0" fontId="3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/>
    <xf numFmtId="0" fontId="5" fillId="8" borderId="1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14" fillId="8" borderId="1" xfId="0" applyFont="1" applyFill="1" applyBorder="1" applyAlignment="1">
      <alignment wrapText="1"/>
    </xf>
    <xf numFmtId="164" fontId="2" fillId="8" borderId="1" xfId="0" applyNumberFormat="1" applyFont="1" applyFill="1" applyBorder="1"/>
    <xf numFmtId="164" fontId="2" fillId="8" borderId="1" xfId="0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wrapText="1"/>
    </xf>
    <xf numFmtId="0" fontId="34" fillId="2" borderId="1" xfId="0" applyFont="1" applyFill="1" applyBorder="1" applyAlignment="1">
      <alignment wrapText="1"/>
    </xf>
    <xf numFmtId="0" fontId="35" fillId="0" borderId="0" xfId="0" applyFont="1" applyAlignment="1">
      <alignment wrapText="1"/>
    </xf>
    <xf numFmtId="0" fontId="36" fillId="4" borderId="1" xfId="0" applyFont="1" applyFill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37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39" fillId="2" borderId="1" xfId="0" applyFont="1" applyFill="1" applyBorder="1" applyAlignment="1">
      <alignment wrapText="1"/>
    </xf>
    <xf numFmtId="0" fontId="40" fillId="2" borderId="1" xfId="0" applyFont="1" applyFill="1" applyBorder="1" applyAlignment="1">
      <alignment wrapText="1"/>
    </xf>
    <xf numFmtId="0" fontId="2" fillId="9" borderId="1" xfId="0" applyFont="1" applyFill="1" applyBorder="1"/>
    <xf numFmtId="0" fontId="7" fillId="9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165" fontId="2" fillId="9" borderId="1" xfId="0" applyNumberFormat="1" applyFont="1" applyFill="1" applyBorder="1" applyAlignment="1">
      <alignment wrapText="1"/>
    </xf>
    <xf numFmtId="165" fontId="2" fillId="7" borderId="1" xfId="0" applyNumberFormat="1" applyFont="1" applyFill="1" applyBorder="1" applyAlignment="1">
      <alignment wrapText="1"/>
    </xf>
    <xf numFmtId="165" fontId="29" fillId="7" borderId="1" xfId="0" applyNumberFormat="1" applyFont="1" applyFill="1" applyBorder="1" applyAlignment="1">
      <alignment wrapText="1"/>
    </xf>
    <xf numFmtId="0" fontId="41" fillId="9" borderId="1" xfId="0" applyFont="1" applyFill="1" applyBorder="1" applyAlignment="1">
      <alignment wrapText="1"/>
    </xf>
    <xf numFmtId="0" fontId="42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44" fillId="0" borderId="0" xfId="0" applyFont="1" applyAlignment="1">
      <alignment wrapText="1"/>
    </xf>
    <xf numFmtId="165" fontId="2" fillId="0" borderId="0" xfId="0" applyNumberFormat="1" applyFont="1"/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 wrapText="1"/>
    </xf>
    <xf numFmtId="0" fontId="45" fillId="10" borderId="0" xfId="0" applyFont="1" applyFill="1" applyAlignment="1">
      <alignment horizontal="center" vertical="center" wrapText="1"/>
    </xf>
    <xf numFmtId="3" fontId="45" fillId="10" borderId="0" xfId="0" applyNumberFormat="1" applyFont="1" applyFill="1" applyAlignment="1">
      <alignment horizontal="center" vertical="center" wrapText="1"/>
    </xf>
    <xf numFmtId="0" fontId="45" fillId="10" borderId="0" xfId="0" applyFont="1" applyFill="1" applyAlignment="1">
      <alignment horizontal="center" wrapText="1"/>
    </xf>
    <xf numFmtId="164" fontId="45" fillId="10" borderId="0" xfId="0" applyNumberFormat="1" applyFont="1" applyFill="1" applyAlignment="1">
      <alignment horizontal="center" vertical="center" wrapText="1"/>
    </xf>
    <xf numFmtId="0" fontId="46" fillId="0" borderId="0" xfId="0" applyFont="1"/>
    <xf numFmtId="0" fontId="46" fillId="0" borderId="0" xfId="0" applyFont="1" applyAlignment="1">
      <alignment horizontal="center"/>
    </xf>
    <xf numFmtId="0" fontId="46" fillId="0" borderId="0" xfId="0" applyFont="1" applyAlignment="1">
      <alignment wrapText="1"/>
    </xf>
    <xf numFmtId="164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wrapText="1"/>
    </xf>
    <xf numFmtId="0" fontId="46" fillId="0" borderId="0" xfId="0" applyFont="1" applyAlignment="1">
      <alignment horizontal="center" wrapText="1"/>
    </xf>
    <xf numFmtId="0" fontId="48" fillId="0" borderId="0" xfId="0" applyFont="1" applyAlignment="1">
      <alignment wrapText="1"/>
    </xf>
    <xf numFmtId="164" fontId="46" fillId="0" borderId="0" xfId="0" applyNumberFormat="1" applyFont="1"/>
    <xf numFmtId="0" fontId="49" fillId="0" borderId="0" xfId="0" applyFont="1" applyAlignment="1">
      <alignment wrapText="1"/>
    </xf>
    <xf numFmtId="0" fontId="50" fillId="0" borderId="0" xfId="0" applyFont="1" applyAlignment="1">
      <alignment wrapText="1"/>
    </xf>
    <xf numFmtId="0" fontId="46" fillId="2" borderId="0" xfId="0" applyFont="1" applyFill="1" applyAlignment="1">
      <alignment wrapText="1"/>
    </xf>
    <xf numFmtId="0" fontId="51" fillId="0" borderId="0" xfId="0" applyFont="1" applyAlignment="1">
      <alignment wrapText="1"/>
    </xf>
    <xf numFmtId="0" fontId="52" fillId="0" borderId="0" xfId="0" applyFont="1" applyAlignment="1">
      <alignment wrapText="1"/>
    </xf>
    <xf numFmtId="0" fontId="5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3" fontId="46" fillId="0" borderId="0" xfId="0" applyNumberFormat="1" applyFont="1"/>
    <xf numFmtId="3" fontId="46" fillId="0" borderId="0" xfId="0" applyNumberFormat="1" applyFont="1" applyAlignment="1">
      <alignment horizontal="center" wrapText="1"/>
    </xf>
    <xf numFmtId="3" fontId="46" fillId="0" borderId="0" xfId="0" applyNumberFormat="1" applyFont="1" applyAlignment="1">
      <alignment wrapText="1"/>
    </xf>
    <xf numFmtId="49" fontId="46" fillId="0" borderId="0" xfId="0" applyNumberFormat="1" applyFont="1" applyAlignment="1">
      <alignment horizontal="center"/>
    </xf>
    <xf numFmtId="0" fontId="24" fillId="0" borderId="0" xfId="0" applyFont="1" applyAlignment="1">
      <alignment wrapText="1"/>
    </xf>
    <xf numFmtId="0" fontId="46" fillId="0" borderId="0" xfId="0" applyFont="1" applyAlignment="1">
      <alignment horizontal="left" wrapText="1"/>
    </xf>
    <xf numFmtId="0" fontId="46" fillId="2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4" fillId="10" borderId="0" xfId="0" applyFont="1" applyFill="1" applyAlignment="1">
      <alignment horizontal="center" wrapText="1"/>
    </xf>
    <xf numFmtId="3" fontId="54" fillId="10" borderId="0" xfId="0" applyNumberFormat="1" applyFont="1" applyFill="1" applyAlignment="1">
      <alignment horizontal="center" vertical="center" wrapText="1"/>
    </xf>
    <xf numFmtId="0" fontId="54" fillId="10" borderId="0" xfId="0" applyFont="1" applyFill="1" applyAlignment="1">
      <alignment horizontal="left" wrapText="1"/>
    </xf>
    <xf numFmtId="0" fontId="54" fillId="10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center" wrapText="1"/>
    </xf>
    <xf numFmtId="0" fontId="55" fillId="2" borderId="6" xfId="0" applyFont="1" applyFill="1" applyBorder="1"/>
    <xf numFmtId="0" fontId="3" fillId="2" borderId="3" xfId="0" applyFont="1" applyFill="1" applyBorder="1" applyAlignment="1">
      <alignment wrapText="1"/>
    </xf>
    <xf numFmtId="0" fontId="56" fillId="0" borderId="3" xfId="0" applyFont="1" applyBorder="1" applyAlignment="1">
      <alignment wrapText="1"/>
    </xf>
    <xf numFmtId="0" fontId="57" fillId="0" borderId="3" xfId="0" applyFont="1" applyBorder="1" applyAlignment="1">
      <alignment wrapText="1"/>
    </xf>
    <xf numFmtId="0" fontId="3" fillId="2" borderId="3" xfId="0" applyFont="1" applyFill="1" applyBorder="1"/>
    <xf numFmtId="0" fontId="3" fillId="2" borderId="6" xfId="0" applyFont="1" applyFill="1" applyBorder="1"/>
    <xf numFmtId="0" fontId="58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3" fontId="59" fillId="10" borderId="0" xfId="0" applyNumberFormat="1" applyFont="1" applyFill="1" applyAlignment="1">
      <alignment horizontal="center" vertical="center" wrapText="1"/>
    </xf>
    <xf numFmtId="49" fontId="54" fillId="10" borderId="0" xfId="0" applyNumberFormat="1" applyFont="1" applyFill="1" applyAlignment="1">
      <alignment horizontal="center" vertical="center" wrapText="1"/>
    </xf>
    <xf numFmtId="3" fontId="60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center" vertical="center" wrapText="1"/>
    </xf>
    <xf numFmtId="3" fontId="14" fillId="0" borderId="0" xfId="0" applyNumberFormat="1" applyFont="1" applyAlignment="1">
      <alignment vertical="center" wrapText="1"/>
    </xf>
    <xf numFmtId="3" fontId="14" fillId="0" borderId="0" xfId="0" applyNumberFormat="1" applyFont="1" applyAlignment="1">
      <alignment horizontal="left" vertical="center" wrapText="1"/>
    </xf>
    <xf numFmtId="1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164" fontId="14" fillId="0" borderId="0" xfId="0" applyNumberFormat="1" applyFont="1" applyAlignment="1">
      <alignment vertical="center" wrapText="1"/>
    </xf>
    <xf numFmtId="3" fontId="14" fillId="0" borderId="0" xfId="0" applyNumberFormat="1" applyFont="1" applyAlignment="1">
      <alignment wrapText="1"/>
    </xf>
    <xf numFmtId="0" fontId="61" fillId="0" borderId="0" xfId="0" applyFont="1" applyAlignment="1">
      <alignment wrapText="1"/>
    </xf>
    <xf numFmtId="3" fontId="14" fillId="0" borderId="0" xfId="0" applyNumberFormat="1" applyFont="1" applyAlignment="1">
      <alignment horizontal="center" wrapText="1"/>
    </xf>
    <xf numFmtId="3" fontId="14" fillId="0" borderId="0" xfId="0" applyNumberFormat="1" applyFont="1"/>
    <xf numFmtId="1" fontId="14" fillId="0" borderId="0" xfId="0" applyNumberFormat="1" applyFont="1" applyAlignment="1">
      <alignment horizontal="right"/>
    </xf>
    <xf numFmtId="3" fontId="14" fillId="0" borderId="1" xfId="0" applyNumberFormat="1" applyFont="1" applyBorder="1" applyAlignment="1">
      <alignment vertical="center" wrapText="1"/>
    </xf>
    <xf numFmtId="3" fontId="14" fillId="2" borderId="0" xfId="0" applyNumberFormat="1" applyFont="1" applyFill="1" applyAlignment="1">
      <alignment vertical="center" wrapText="1"/>
    </xf>
    <xf numFmtId="3" fontId="14" fillId="11" borderId="0" xfId="0" applyNumberFormat="1" applyFont="1" applyFill="1" applyAlignment="1">
      <alignment vertical="center" wrapText="1"/>
    </xf>
    <xf numFmtId="1" fontId="14" fillId="0" borderId="0" xfId="0" applyNumberFormat="1" applyFont="1" applyAlignment="1">
      <alignment vertical="center" wrapText="1"/>
    </xf>
    <xf numFmtId="3" fontId="62" fillId="0" borderId="0" xfId="0" applyNumberFormat="1" applyFont="1" applyAlignment="1">
      <alignment wrapText="1"/>
    </xf>
    <xf numFmtId="0" fontId="55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63" fillId="10" borderId="0" xfId="0" applyFont="1" applyFill="1" applyAlignment="1">
      <alignment horizontal="center" wrapText="1"/>
    </xf>
    <xf numFmtId="0" fontId="63" fillId="10" borderId="0" xfId="0" applyFont="1" applyFill="1" applyAlignment="1">
      <alignment wrapText="1"/>
    </xf>
    <xf numFmtId="0" fontId="3" fillId="0" borderId="1" xfId="0" applyFont="1" applyBorder="1" applyAlignment="1">
      <alignment wrapText="1"/>
    </xf>
    <xf numFmtId="0" fontId="33" fillId="0" borderId="0" xfId="0" applyFont="1" applyAlignment="1">
      <alignment wrapText="1"/>
    </xf>
    <xf numFmtId="3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6" fillId="2" borderId="0" xfId="0" applyFont="1" applyFill="1" applyBorder="1" applyAlignment="1">
      <alignment horizontal="left" wrapText="1"/>
    </xf>
    <xf numFmtId="0" fontId="46" fillId="0" borderId="1" xfId="0" applyFont="1" applyBorder="1" applyAlignment="1">
      <alignment wrapText="1"/>
    </xf>
    <xf numFmtId="0" fontId="46" fillId="2" borderId="0" xfId="0" applyFont="1" applyFill="1" applyBorder="1" applyAlignment="1">
      <alignment wrapText="1"/>
    </xf>
    <xf numFmtId="0" fontId="46" fillId="0" borderId="1" xfId="0" applyFont="1" applyBorder="1"/>
    <xf numFmtId="3" fontId="14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0" fillId="0" borderId="6" xfId="0" applyFill="1" applyBorder="1"/>
    <xf numFmtId="0" fontId="3" fillId="2" borderId="1" xfId="0" applyFont="1" applyFill="1" applyBorder="1" applyAlignment="1">
      <alignment wrapText="1"/>
    </xf>
    <xf numFmtId="0" fontId="46" fillId="0" borderId="0" xfId="0" applyFont="1" applyBorder="1"/>
    <xf numFmtId="0" fontId="0" fillId="0" borderId="0" xfId="0" applyFill="1" applyBorder="1"/>
    <xf numFmtId="3" fontId="14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brenda.conville@freedomrealestate.biz" TargetMode="External"/><Relationship Id="rId13" Type="http://schemas.openxmlformats.org/officeDocument/2006/relationships/hyperlink" Target="mailto:hsvcommercial@gmail.com" TargetMode="External"/><Relationship Id="rId18" Type="http://schemas.openxmlformats.org/officeDocument/2006/relationships/hyperlink" Target="mailto:alex@samplesproperties.com" TargetMode="External"/><Relationship Id="rId26" Type="http://schemas.openxmlformats.org/officeDocument/2006/relationships/comments" Target="../comments1.xml"/><Relationship Id="rId3" Type="http://schemas.openxmlformats.org/officeDocument/2006/relationships/hyperlink" Target="mailto:debbie@mclaincommercial.com" TargetMode="External"/><Relationship Id="rId21" Type="http://schemas.openxmlformats.org/officeDocument/2006/relationships/hyperlink" Target="mailto:alex@brodowskirealestate.com" TargetMode="External"/><Relationship Id="rId7" Type="http://schemas.openxmlformats.org/officeDocument/2006/relationships/hyperlink" Target="mailto:Carlos.romero@deancre.com" TargetMode="External"/><Relationship Id="rId12" Type="http://schemas.openxmlformats.org/officeDocument/2006/relationships/hyperlink" Target="mailto:brunsvoldbrooke@kw.com" TargetMode="External"/><Relationship Id="rId17" Type="http://schemas.openxmlformats.org/officeDocument/2006/relationships/hyperlink" Target="mailto:bethanylewisrealtor@gmail.com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mailto:Myrna.Burroughs@cbre.com" TargetMode="External"/><Relationship Id="rId16" Type="http://schemas.openxmlformats.org/officeDocument/2006/relationships/hyperlink" Target="mailto:jed@parkprops.com" TargetMode="External"/><Relationship Id="rId20" Type="http://schemas.openxmlformats.org/officeDocument/2006/relationships/hyperlink" Target="mailto:jkaplan@triadproperties.com" TargetMode="External"/><Relationship Id="rId1" Type="http://schemas.openxmlformats.org/officeDocument/2006/relationships/hyperlink" Target="mailto:trevor@acquirehuntsville.com" TargetMode="External"/><Relationship Id="rId6" Type="http://schemas.openxmlformats.org/officeDocument/2006/relationships/hyperlink" Target="mailto:terri@deancre.com" TargetMode="External"/><Relationship Id="rId11" Type="http://schemas.openxmlformats.org/officeDocument/2006/relationships/hyperlink" Target="mailto:shepard@scottsboro.org" TargetMode="External"/><Relationship Id="rId24" Type="http://schemas.openxmlformats.org/officeDocument/2006/relationships/hyperlink" Target="mailto:pwalker@fnbforyou.net" TargetMode="External"/><Relationship Id="rId5" Type="http://schemas.openxmlformats.org/officeDocument/2006/relationships/hyperlink" Target="mailto:Deanjbaron@gmail.com" TargetMode="External"/><Relationship Id="rId15" Type="http://schemas.openxmlformats.org/officeDocument/2006/relationships/hyperlink" Target="mailto:Randy.thomas@ponderproperties.com" TargetMode="External"/><Relationship Id="rId23" Type="http://schemas.openxmlformats.org/officeDocument/2006/relationships/hyperlink" Target="mailto:david.monroe@sperrycga.com" TargetMode="External"/><Relationship Id="rId10" Type="http://schemas.openxmlformats.org/officeDocument/2006/relationships/hyperlink" Target="mailto:vanessa.tucker@bbva.com" TargetMode="External"/><Relationship Id="rId19" Type="http://schemas.openxmlformats.org/officeDocument/2006/relationships/hyperlink" Target="mailto:charlinewu@hotmail.com" TargetMode="External"/><Relationship Id="rId4" Type="http://schemas.openxmlformats.org/officeDocument/2006/relationships/hyperlink" Target="mailto:Greg.hall@copt.com" TargetMode="External"/><Relationship Id="rId9" Type="http://schemas.openxmlformats.org/officeDocument/2006/relationships/hyperlink" Target="mailto:brittany.ogrady@iwgplc.com" TargetMode="External"/><Relationship Id="rId14" Type="http://schemas.openxmlformats.org/officeDocument/2006/relationships/hyperlink" Target="mailto:Portiar83@gmail.com" TargetMode="External"/><Relationship Id="rId22" Type="http://schemas.openxmlformats.org/officeDocument/2006/relationships/hyperlink" Target="mailto:ldmscott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john.birk@expcommercia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hyperlink" Target="mailto:akt@shanwalt.com" TargetMode="External"/><Relationship Id="rId1" Type="http://schemas.openxmlformats.org/officeDocument/2006/relationships/hyperlink" Target="mailto:gdouglass@danielcorp.com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999"/>
  <sheetViews>
    <sheetView tabSelected="1" topLeftCell="A272" workbookViewId="0">
      <selection activeCell="G302" sqref="G302"/>
    </sheetView>
  </sheetViews>
  <sheetFormatPr defaultColWidth="14.42578125" defaultRowHeight="15" customHeight="1"/>
  <cols>
    <col min="1" max="1" width="57" customWidth="1"/>
    <col min="2" max="3" width="9.28515625" customWidth="1"/>
    <col min="4" max="6" width="14.42578125" customWidth="1"/>
  </cols>
  <sheetData>
    <row r="1" spans="1:3" ht="12.75" customHeight="1">
      <c r="A1" s="210" t="s">
        <v>3605</v>
      </c>
      <c r="B1" s="1"/>
      <c r="C1" s="1"/>
    </row>
    <row r="2" spans="1:3" ht="12.75" customHeight="1">
      <c r="A2" s="206" t="s">
        <v>2220</v>
      </c>
      <c r="B2" s="1"/>
      <c r="C2" s="1"/>
    </row>
    <row r="3" spans="1:3" ht="12.75" customHeight="1">
      <c r="A3" s="206" t="s">
        <v>3395</v>
      </c>
      <c r="B3" s="1"/>
      <c r="C3" s="1"/>
    </row>
    <row r="4" spans="1:3" ht="12.75" customHeight="1">
      <c r="A4" s="206" t="s">
        <v>2938</v>
      </c>
      <c r="B4" s="1"/>
      <c r="C4" s="1"/>
    </row>
    <row r="5" spans="1:3" ht="12.75" customHeight="1">
      <c r="A5" s="205" t="s">
        <v>2199</v>
      </c>
      <c r="B5" s="1"/>
      <c r="C5" s="1"/>
    </row>
    <row r="6" spans="1:3" ht="12.75" customHeight="1">
      <c r="A6" s="244" t="s">
        <v>3307</v>
      </c>
      <c r="B6" s="1"/>
      <c r="C6" s="1"/>
    </row>
    <row r="7" spans="1:3" ht="12.75" customHeight="1">
      <c r="A7" s="206" t="s">
        <v>2124</v>
      </c>
      <c r="B7" s="1"/>
      <c r="C7" s="1"/>
    </row>
    <row r="8" spans="1:3" ht="12.75" customHeight="1">
      <c r="A8" s="206" t="s">
        <v>3163</v>
      </c>
      <c r="B8" s="1"/>
      <c r="C8" s="1"/>
    </row>
    <row r="9" spans="1:3" ht="12.75" customHeight="1">
      <c r="A9" s="206" t="s">
        <v>2279</v>
      </c>
      <c r="B9" s="1"/>
      <c r="C9" s="1"/>
    </row>
    <row r="10" spans="1:3" ht="12.75" customHeight="1">
      <c r="A10" s="206" t="s">
        <v>2963</v>
      </c>
      <c r="B10" s="1"/>
      <c r="C10" s="1"/>
    </row>
    <row r="11" spans="1:3" ht="12.75" customHeight="1">
      <c r="A11" s="206" t="s">
        <v>2284</v>
      </c>
      <c r="B11" s="1"/>
      <c r="C11" s="1"/>
    </row>
    <row r="12" spans="1:3" ht="12.75" customHeight="1">
      <c r="A12" s="206" t="s">
        <v>3103</v>
      </c>
      <c r="B12" s="1"/>
      <c r="C12" s="1"/>
    </row>
    <row r="13" spans="1:3" ht="12.75" customHeight="1">
      <c r="A13" s="211" t="s">
        <v>2611</v>
      </c>
      <c r="B13" s="1"/>
      <c r="C13" s="1"/>
    </row>
    <row r="14" spans="1:3" ht="12.75" customHeight="1">
      <c r="A14" s="206" t="s">
        <v>3374</v>
      </c>
      <c r="B14" s="1"/>
      <c r="C14" s="1"/>
    </row>
    <row r="15" spans="1:3" ht="12.75" customHeight="1">
      <c r="A15" s="206" t="s">
        <v>2760</v>
      </c>
      <c r="B15" s="1"/>
      <c r="C15" s="1"/>
    </row>
    <row r="16" spans="1:3" ht="12.75" customHeight="1">
      <c r="A16" s="206" t="s">
        <v>3514</v>
      </c>
      <c r="B16" s="1"/>
      <c r="C16" s="1"/>
    </row>
    <row r="17" spans="1:3" ht="12.75" customHeight="1">
      <c r="A17" s="206" t="s">
        <v>2289</v>
      </c>
    </row>
    <row r="18" spans="1:3" ht="12.75" customHeight="1">
      <c r="A18" s="209" t="s">
        <v>2584</v>
      </c>
      <c r="B18" s="1"/>
      <c r="C18" s="1"/>
    </row>
    <row r="19" spans="1:3" ht="12.75" customHeight="1">
      <c r="A19" s="206" t="s">
        <v>3281</v>
      </c>
      <c r="B19" s="1"/>
      <c r="C19" s="1"/>
    </row>
    <row r="20" spans="1:3" ht="12.75" customHeight="1">
      <c r="A20" s="206" t="s">
        <v>2213</v>
      </c>
      <c r="B20" s="1"/>
      <c r="C20" s="1"/>
    </row>
    <row r="21" spans="1:3" ht="12.75" customHeight="1">
      <c r="A21" s="209" t="s">
        <v>2599</v>
      </c>
      <c r="B21" s="1"/>
      <c r="C21" s="1"/>
    </row>
    <row r="22" spans="1:3" ht="12.75" customHeight="1">
      <c r="A22" s="206" t="s">
        <v>3216</v>
      </c>
      <c r="B22" s="1"/>
      <c r="C22" s="1"/>
    </row>
    <row r="23" spans="1:3" ht="12.75" customHeight="1">
      <c r="A23" s="206" t="s">
        <v>3537</v>
      </c>
      <c r="B23" s="1"/>
      <c r="C23" s="1"/>
    </row>
    <row r="24" spans="1:3" ht="12.75" customHeight="1">
      <c r="A24" s="206" t="s">
        <v>3418</v>
      </c>
      <c r="B24" s="1"/>
      <c r="C24" s="1"/>
    </row>
    <row r="25" spans="1:3" ht="12.75" customHeight="1">
      <c r="A25" s="209" t="s">
        <v>2559</v>
      </c>
      <c r="B25" s="1"/>
      <c r="C25" s="1"/>
    </row>
    <row r="26" spans="1:3" ht="12.75" customHeight="1">
      <c r="A26" s="211" t="s">
        <v>2446</v>
      </c>
      <c r="B26" s="1"/>
      <c r="C26" s="1"/>
    </row>
    <row r="27" spans="1:3" ht="12.75" customHeight="1">
      <c r="A27" s="206" t="s">
        <v>1715</v>
      </c>
      <c r="B27" s="1"/>
      <c r="C27" s="1"/>
    </row>
    <row r="28" spans="1:3" ht="12.75" customHeight="1">
      <c r="A28" s="206" t="s">
        <v>2822</v>
      </c>
      <c r="B28" s="1"/>
      <c r="C28" s="1"/>
    </row>
    <row r="29" spans="1:3" ht="12.75" customHeight="1">
      <c r="A29" s="206" t="s">
        <v>3220</v>
      </c>
      <c r="B29" s="1"/>
      <c r="C29" s="1"/>
    </row>
    <row r="30" spans="1:3" ht="12.75" customHeight="1">
      <c r="A30" s="206" t="s">
        <v>3207</v>
      </c>
      <c r="B30" s="1"/>
      <c r="C30" s="1"/>
    </row>
    <row r="31" spans="1:3" ht="12.75" customHeight="1">
      <c r="A31" s="206" t="s">
        <v>2504</v>
      </c>
    </row>
    <row r="32" spans="1:3" ht="12.75" customHeight="1">
      <c r="A32" s="206" t="s">
        <v>3405</v>
      </c>
      <c r="B32" s="1"/>
      <c r="C32" s="1"/>
    </row>
    <row r="33" spans="1:3" ht="12.75" customHeight="1">
      <c r="A33" s="210" t="s">
        <v>2626</v>
      </c>
      <c r="B33" s="1"/>
      <c r="C33" s="1"/>
    </row>
    <row r="34" spans="1:3" ht="12.75" customHeight="1">
      <c r="A34" s="206" t="s">
        <v>3202</v>
      </c>
      <c r="B34" s="1"/>
      <c r="C34" s="1"/>
    </row>
    <row r="35" spans="1:3" ht="12.75" customHeight="1">
      <c r="A35" s="206" t="s">
        <v>2856</v>
      </c>
      <c r="B35" s="1"/>
      <c r="C35" s="1"/>
    </row>
    <row r="36" spans="1:3" ht="12.75" customHeight="1">
      <c r="A36" s="206" t="s">
        <v>2169</v>
      </c>
      <c r="B36" s="1"/>
      <c r="C36" s="1"/>
    </row>
    <row r="37" spans="1:3" ht="12.75" customHeight="1">
      <c r="A37" s="206" t="s">
        <v>3198</v>
      </c>
      <c r="B37" s="1"/>
      <c r="C37" s="1"/>
    </row>
    <row r="38" spans="1:3" ht="12.75" customHeight="1">
      <c r="A38" s="206" t="s">
        <v>3411</v>
      </c>
      <c r="B38" s="1"/>
      <c r="C38" s="1"/>
    </row>
    <row r="39" spans="1:3" ht="12.75" customHeight="1">
      <c r="A39" s="211" t="s">
        <v>3503</v>
      </c>
      <c r="B39" s="1"/>
      <c r="C39" s="1"/>
    </row>
    <row r="40" spans="1:3" ht="12.75" customHeight="1">
      <c r="A40" s="206" t="s">
        <v>3266</v>
      </c>
      <c r="B40" s="1"/>
      <c r="C40" s="1"/>
    </row>
    <row r="41" spans="1:3" ht="12.75" customHeight="1">
      <c r="A41" s="206" t="s">
        <v>2459</v>
      </c>
      <c r="B41" s="1"/>
      <c r="C41" s="1"/>
    </row>
    <row r="42" spans="1:3" ht="12.75" customHeight="1">
      <c r="A42" s="206" t="s">
        <v>2466</v>
      </c>
      <c r="B42" s="1"/>
      <c r="C42" s="1"/>
    </row>
    <row r="43" spans="1:3" ht="12.75" customHeight="1">
      <c r="A43" s="206" t="s">
        <v>3402</v>
      </c>
      <c r="B43" s="1"/>
      <c r="C43" s="1"/>
    </row>
    <row r="44" spans="1:3" ht="12.75" customHeight="1">
      <c r="A44" s="206" t="s">
        <v>2507</v>
      </c>
      <c r="B44" s="1"/>
      <c r="C44" s="1"/>
    </row>
    <row r="45" spans="1:3" ht="12.75" customHeight="1">
      <c r="A45" s="206" t="s">
        <v>2257</v>
      </c>
      <c r="B45" s="1"/>
      <c r="C45" s="1"/>
    </row>
    <row r="46" spans="1:3" ht="12.75" customHeight="1">
      <c r="A46" s="206" t="s">
        <v>2424</v>
      </c>
      <c r="B46" s="1"/>
      <c r="C46" s="1"/>
    </row>
    <row r="47" spans="1:3" ht="12.75" customHeight="1">
      <c r="A47" s="206" t="s">
        <v>2484</v>
      </c>
    </row>
    <row r="48" spans="1:3" ht="12.75" customHeight="1">
      <c r="A48" s="210" t="s">
        <v>3589</v>
      </c>
      <c r="B48" s="1"/>
      <c r="C48" s="1"/>
    </row>
    <row r="49" spans="1:3" ht="12.75" customHeight="1">
      <c r="A49" s="211" t="s">
        <v>2565</v>
      </c>
      <c r="B49" s="1"/>
      <c r="C49" s="1"/>
    </row>
    <row r="50" spans="1:3" ht="12.75" customHeight="1">
      <c r="A50" s="206" t="s">
        <v>2293</v>
      </c>
      <c r="B50" s="1"/>
      <c r="C50" s="1"/>
    </row>
    <row r="51" spans="1:3" ht="12.75" customHeight="1">
      <c r="A51" s="206" t="s">
        <v>3261</v>
      </c>
      <c r="B51" s="1"/>
      <c r="C51" s="1"/>
    </row>
    <row r="52" spans="1:3" ht="12.75" customHeight="1">
      <c r="A52" s="210" t="s">
        <v>3407</v>
      </c>
      <c r="B52" s="1"/>
      <c r="C52" s="1"/>
    </row>
    <row r="53" spans="1:3" ht="12.75" customHeight="1">
      <c r="A53" s="206" t="s">
        <v>3129</v>
      </c>
      <c r="B53" s="1"/>
      <c r="C53" s="1"/>
    </row>
    <row r="54" spans="1:3" ht="12.75" customHeight="1">
      <c r="A54" s="206" t="s">
        <v>2985</v>
      </c>
      <c r="B54" s="1"/>
      <c r="C54" s="1"/>
    </row>
    <row r="55" spans="1:3" ht="12.75" customHeight="1">
      <c r="A55" s="206" t="s">
        <v>3554</v>
      </c>
    </row>
    <row r="56" spans="1:3" ht="12.75" customHeight="1">
      <c r="A56" s="206" t="s">
        <v>2861</v>
      </c>
      <c r="B56" s="1"/>
      <c r="C56" s="1"/>
    </row>
    <row r="57" spans="1:3" ht="12.75" customHeight="1">
      <c r="A57" s="206" t="s">
        <v>2952</v>
      </c>
      <c r="B57" s="1"/>
      <c r="C57" s="1"/>
    </row>
    <row r="58" spans="1:3" ht="12.75" customHeight="1">
      <c r="A58" s="210" t="s">
        <v>2054</v>
      </c>
      <c r="B58" s="1"/>
      <c r="C58" s="1"/>
    </row>
    <row r="59" spans="1:3" ht="12.75" customHeight="1">
      <c r="A59" s="206" t="s">
        <v>3114</v>
      </c>
      <c r="B59" s="1"/>
      <c r="C59" s="1"/>
    </row>
    <row r="60" spans="1:3" ht="12.75" customHeight="1">
      <c r="A60" s="206" t="s">
        <v>3497</v>
      </c>
      <c r="B60" s="1"/>
      <c r="C60" s="1"/>
    </row>
    <row r="61" spans="1:3" ht="12.75" customHeight="1">
      <c r="A61" s="206" t="s">
        <v>2180</v>
      </c>
      <c r="B61" s="1"/>
      <c r="C61" s="1"/>
    </row>
    <row r="62" spans="1:3" ht="12.75" customHeight="1">
      <c r="A62" s="206" t="s">
        <v>3062</v>
      </c>
      <c r="B62" s="1"/>
      <c r="C62" s="1"/>
    </row>
    <row r="63" spans="1:3" ht="12.75" customHeight="1">
      <c r="A63" s="245" t="s">
        <v>1031</v>
      </c>
      <c r="B63" s="1"/>
      <c r="C63" s="1"/>
    </row>
    <row r="64" spans="1:3" ht="12.75" customHeight="1">
      <c r="A64" s="216" t="s">
        <v>2676</v>
      </c>
      <c r="B64" s="1"/>
      <c r="C64" s="1"/>
    </row>
    <row r="65" spans="1:3" ht="12.75" customHeight="1">
      <c r="A65" s="206" t="s">
        <v>3559</v>
      </c>
      <c r="B65" s="1"/>
      <c r="C65" s="1"/>
    </row>
    <row r="66" spans="1:3" ht="12.75" customHeight="1">
      <c r="A66" s="210" t="s">
        <v>2686</v>
      </c>
      <c r="B66" s="1"/>
      <c r="C66" s="1"/>
    </row>
    <row r="67" spans="1:3" ht="12.75" customHeight="1">
      <c r="A67" s="206" t="s">
        <v>2672</v>
      </c>
      <c r="B67" s="1"/>
      <c r="C67" s="1"/>
    </row>
    <row r="68" spans="1:3" ht="12.75" customHeight="1">
      <c r="A68" s="206" t="s">
        <v>2207</v>
      </c>
      <c r="B68" s="1"/>
      <c r="C68" s="1"/>
    </row>
    <row r="69" spans="1:3" ht="12.75" customHeight="1">
      <c r="A69" s="206" t="s">
        <v>2175</v>
      </c>
      <c r="B69" s="1"/>
      <c r="C69" s="1"/>
    </row>
    <row r="70" spans="1:3" ht="12.75" customHeight="1">
      <c r="A70" s="206" t="s">
        <v>2693</v>
      </c>
    </row>
    <row r="71" spans="1:3" ht="12.75" customHeight="1">
      <c r="A71" s="206" t="s">
        <v>2389</v>
      </c>
      <c r="B71" s="1"/>
      <c r="C71" s="1"/>
    </row>
    <row r="72" spans="1:3" ht="12.75" customHeight="1">
      <c r="A72" s="206" t="s">
        <v>3142</v>
      </c>
      <c r="B72" s="1"/>
      <c r="C72" s="1"/>
    </row>
    <row r="73" spans="1:3" ht="12.75" customHeight="1">
      <c r="A73" s="206" t="s">
        <v>3211</v>
      </c>
      <c r="B73" s="1"/>
      <c r="C73" s="1"/>
    </row>
    <row r="74" spans="1:3" ht="12.75" customHeight="1">
      <c r="A74" s="206" t="s">
        <v>2404</v>
      </c>
      <c r="B74" s="1"/>
      <c r="C74" s="1"/>
    </row>
    <row r="75" spans="1:3" ht="12.75" customHeight="1">
      <c r="A75" s="206" t="s">
        <v>2877</v>
      </c>
      <c r="B75" s="1"/>
      <c r="C75" s="1"/>
    </row>
    <row r="76" spans="1:3" ht="12.75" customHeight="1">
      <c r="A76" s="206" t="s">
        <v>3107</v>
      </c>
      <c r="B76" s="1"/>
      <c r="C76" s="1"/>
    </row>
    <row r="77" spans="1:3" ht="12.75" customHeight="1">
      <c r="A77" s="206" t="s">
        <v>2511</v>
      </c>
      <c r="B77" s="1"/>
      <c r="C77" s="1"/>
    </row>
    <row r="78" spans="1:3" ht="12.75" customHeight="1">
      <c r="A78" s="206" t="s">
        <v>2667</v>
      </c>
      <c r="B78" s="1"/>
      <c r="C78" s="1"/>
    </row>
    <row r="79" spans="1:3" ht="12.75" customHeight="1">
      <c r="A79" s="210" t="s">
        <v>2238</v>
      </c>
      <c r="B79" s="1"/>
      <c r="C79" s="1"/>
    </row>
    <row r="80" spans="1:3" ht="12.75" customHeight="1">
      <c r="A80" s="206" t="s">
        <v>2145</v>
      </c>
      <c r="B80" s="1"/>
      <c r="C80" s="1"/>
    </row>
    <row r="81" spans="1:3" ht="12.75" customHeight="1">
      <c r="A81" s="206" t="s">
        <v>2807</v>
      </c>
      <c r="B81" s="1"/>
      <c r="C81" s="1"/>
    </row>
    <row r="82" spans="1:3" ht="12.75" customHeight="1">
      <c r="A82" s="209" t="s">
        <v>2607</v>
      </c>
      <c r="B82" s="1"/>
      <c r="C82" s="1"/>
    </row>
    <row r="83" spans="1:3" ht="12.75" customHeight="1">
      <c r="A83" s="211" t="s">
        <v>2767</v>
      </c>
    </row>
    <row r="84" spans="1:3" ht="12.75" customHeight="1">
      <c r="A84" s="206" t="s">
        <v>2947</v>
      </c>
      <c r="B84" s="1"/>
      <c r="C84" s="1"/>
    </row>
    <row r="85" spans="1:3" ht="12.75" customHeight="1">
      <c r="A85" s="206" t="s">
        <v>1052</v>
      </c>
      <c r="B85" s="1"/>
      <c r="C85" s="1"/>
    </row>
    <row r="86" spans="1:3" ht="12.75" customHeight="1">
      <c r="A86" s="206" t="s">
        <v>2473</v>
      </c>
    </row>
    <row r="87" spans="1:3" ht="12.75" customHeight="1">
      <c r="A87" s="206" t="s">
        <v>2702</v>
      </c>
      <c r="B87" s="1"/>
      <c r="C87" s="1"/>
    </row>
    <row r="88" spans="1:3" ht="12.75" customHeight="1">
      <c r="A88" s="206" t="s">
        <v>3097</v>
      </c>
      <c r="B88" s="1"/>
      <c r="C88" s="1"/>
    </row>
    <row r="89" spans="1:3" ht="12.75" customHeight="1">
      <c r="A89" s="206" t="s">
        <v>1352</v>
      </c>
      <c r="B89" s="1"/>
      <c r="C89" s="1"/>
    </row>
    <row r="90" spans="1:3" ht="12.75" customHeight="1">
      <c r="A90" s="206" t="s">
        <v>3284</v>
      </c>
      <c r="B90" s="1"/>
      <c r="C90" s="1"/>
    </row>
    <row r="91" spans="1:3" ht="12.75" customHeight="1">
      <c r="A91" s="206" t="s">
        <v>3166</v>
      </c>
      <c r="B91" s="1"/>
      <c r="C91" s="1"/>
    </row>
    <row r="92" spans="1:3" ht="12.75" customHeight="1">
      <c r="A92" s="206" t="s">
        <v>2944</v>
      </c>
      <c r="B92" s="1"/>
      <c r="C92" s="1"/>
    </row>
    <row r="93" spans="1:3" ht="12.75" customHeight="1">
      <c r="A93" s="206" t="s">
        <v>3290</v>
      </c>
      <c r="B93" s="1"/>
      <c r="C93" s="1"/>
    </row>
    <row r="94" spans="1:3" ht="12.75" customHeight="1">
      <c r="A94" s="206" t="s">
        <v>3562</v>
      </c>
      <c r="B94" s="1"/>
      <c r="C94" s="1"/>
    </row>
    <row r="95" spans="1:3" ht="12.75" customHeight="1">
      <c r="A95" s="210" t="s">
        <v>2697</v>
      </c>
      <c r="B95" s="1"/>
      <c r="C95" s="1"/>
    </row>
    <row r="96" spans="1:3" ht="12.75" customHeight="1">
      <c r="A96" s="210" t="s">
        <v>3571</v>
      </c>
      <c r="B96" s="1"/>
      <c r="C96" s="1"/>
    </row>
    <row r="97" spans="1:3" ht="12.75" customHeight="1">
      <c r="A97" s="210" t="s">
        <v>2105</v>
      </c>
      <c r="B97" s="1"/>
      <c r="C97" s="1"/>
    </row>
    <row r="98" spans="1:3" ht="12.75" customHeight="1">
      <c r="A98" s="206" t="s">
        <v>3019</v>
      </c>
      <c r="B98" s="1"/>
      <c r="C98" s="1"/>
    </row>
    <row r="99" spans="1:3" ht="12.75" customHeight="1">
      <c r="A99" s="206" t="s">
        <v>2397</v>
      </c>
      <c r="B99" s="1"/>
      <c r="C99" s="1"/>
    </row>
    <row r="100" spans="1:3" ht="12.75" customHeight="1">
      <c r="A100" s="206" t="s">
        <v>2881</v>
      </c>
    </row>
    <row r="101" spans="1:3" ht="12.75" customHeight="1">
      <c r="A101" s="206" t="s">
        <v>3146</v>
      </c>
      <c r="B101" s="1"/>
      <c r="C101" s="1"/>
    </row>
    <row r="102" spans="1:3" ht="12.75" customHeight="1">
      <c r="A102" s="211" t="s">
        <v>2554</v>
      </c>
      <c r="B102" s="1"/>
      <c r="C102" s="1"/>
    </row>
    <row r="103" spans="1:3" ht="12.75" customHeight="1">
      <c r="A103" s="206" t="s">
        <v>1037</v>
      </c>
      <c r="B103" s="1"/>
      <c r="C103" s="1"/>
    </row>
    <row r="104" spans="1:3" ht="12.75" customHeight="1">
      <c r="A104" s="211" t="s">
        <v>2615</v>
      </c>
    </row>
    <row r="105" spans="1:3" ht="12.75" customHeight="1">
      <c r="A105" s="206" t="s">
        <v>3134</v>
      </c>
      <c r="B105" s="1"/>
      <c r="C105" s="1"/>
    </row>
    <row r="106" spans="1:3" ht="12.75" customHeight="1">
      <c r="A106" s="206" t="s">
        <v>3468</v>
      </c>
      <c r="B106" s="1"/>
      <c r="C106" s="1"/>
    </row>
    <row r="107" spans="1:3" ht="12.75" customHeight="1">
      <c r="A107" s="206" t="s">
        <v>2063</v>
      </c>
      <c r="B107" s="1"/>
      <c r="C107" s="1"/>
    </row>
    <row r="108" spans="1:3" ht="12.75" customHeight="1">
      <c r="A108" s="244" t="s">
        <v>2432</v>
      </c>
      <c r="B108" s="1"/>
      <c r="C108" s="1"/>
    </row>
    <row r="109" spans="1:3" ht="12.75" customHeight="1">
      <c r="A109" s="206" t="s">
        <v>3294</v>
      </c>
      <c r="B109" s="1"/>
      <c r="C109" s="1"/>
    </row>
    <row r="110" spans="1:3" ht="12.75" customHeight="1">
      <c r="A110" s="206" t="s">
        <v>3120</v>
      </c>
      <c r="B110" s="1"/>
      <c r="C110" s="1"/>
    </row>
    <row r="111" spans="1:3" ht="12.75" customHeight="1">
      <c r="A111" s="210" t="s">
        <v>3434</v>
      </c>
      <c r="B111" s="1"/>
      <c r="C111" s="1"/>
    </row>
    <row r="112" spans="1:3" ht="12.75" customHeight="1">
      <c r="A112" s="206" t="s">
        <v>3084</v>
      </c>
      <c r="B112" s="1"/>
      <c r="C112" s="1"/>
    </row>
    <row r="113" spans="1:3" ht="12.75" customHeight="1">
      <c r="A113" s="211" t="s">
        <v>2562</v>
      </c>
      <c r="B113" s="1"/>
      <c r="C113" s="1"/>
    </row>
    <row r="114" spans="1:3" ht="12.75" customHeight="1">
      <c r="A114" s="206" t="s">
        <v>2868</v>
      </c>
      <c r="B114" s="1"/>
      <c r="C114" s="1"/>
    </row>
    <row r="115" spans="1:3" ht="12.75" customHeight="1">
      <c r="A115" s="206" t="s">
        <v>3509</v>
      </c>
      <c r="B115" s="1"/>
      <c r="C115" s="1"/>
    </row>
    <row r="116" spans="1:3" ht="12.75" customHeight="1">
      <c r="A116" s="206" t="s">
        <v>3069</v>
      </c>
      <c r="B116" s="1"/>
      <c r="C116" s="1"/>
    </row>
    <row r="117" spans="1:3" ht="12.75" customHeight="1">
      <c r="A117" s="206" t="s">
        <v>2750</v>
      </c>
      <c r="B117" s="1"/>
      <c r="C117" s="1"/>
    </row>
    <row r="118" spans="1:3" ht="12.75" customHeight="1">
      <c r="A118" s="206" t="s">
        <v>2266</v>
      </c>
      <c r="B118" s="1"/>
      <c r="C118" s="1"/>
    </row>
    <row r="119" spans="1:3" ht="12.75" customHeight="1">
      <c r="A119" s="206" t="s">
        <v>2772</v>
      </c>
      <c r="B119" s="1"/>
      <c r="C119" s="1"/>
    </row>
    <row r="120" spans="1:3" ht="12.75" customHeight="1">
      <c r="A120" s="210" t="s">
        <v>2226</v>
      </c>
      <c r="B120" s="1"/>
      <c r="C120" s="1"/>
    </row>
    <row r="121" spans="1:3" ht="12.75" customHeight="1">
      <c r="A121" s="206" t="s">
        <v>3004</v>
      </c>
      <c r="B121" s="1"/>
      <c r="C121" s="1"/>
    </row>
    <row r="122" spans="1:3" ht="12.75" customHeight="1">
      <c r="A122" s="206" t="s">
        <v>2813</v>
      </c>
      <c r="B122" s="1"/>
      <c r="C122" s="1"/>
    </row>
    <row r="123" spans="1:3" ht="12.75" customHeight="1">
      <c r="A123" s="206" t="s">
        <v>2298</v>
      </c>
      <c r="B123" s="1"/>
      <c r="C123" s="1"/>
    </row>
    <row r="124" spans="1:3" ht="12.75" customHeight="1">
      <c r="A124" s="206" t="s">
        <v>2849</v>
      </c>
      <c r="B124" s="1"/>
      <c r="C124" s="1"/>
    </row>
    <row r="125" spans="1:3" ht="12.75" customHeight="1">
      <c r="A125" s="206" t="s">
        <v>2631</v>
      </c>
      <c r="B125" s="1"/>
      <c r="C125" s="1"/>
    </row>
    <row r="126" spans="1:3" ht="12.75" customHeight="1">
      <c r="A126" s="206" t="s">
        <v>2415</v>
      </c>
      <c r="B126" s="1"/>
      <c r="C126" s="1"/>
    </row>
    <row r="127" spans="1:3" ht="12.75" customHeight="1">
      <c r="A127" s="206" t="s">
        <v>2155</v>
      </c>
      <c r="B127" s="1"/>
      <c r="C127" s="1"/>
    </row>
    <row r="128" spans="1:3" ht="12.75" customHeight="1">
      <c r="A128" s="206" t="s">
        <v>2302</v>
      </c>
      <c r="B128" s="1"/>
      <c r="C128" s="1"/>
    </row>
    <row r="129" spans="1:3" ht="12.75" customHeight="1">
      <c r="A129" s="209" t="s">
        <v>2574</v>
      </c>
      <c r="B129" s="1"/>
      <c r="C129" s="1"/>
    </row>
    <row r="130" spans="1:3" ht="12.75" customHeight="1">
      <c r="A130" s="206" t="s">
        <v>3058</v>
      </c>
      <c r="B130" s="1"/>
      <c r="C130" s="1"/>
    </row>
    <row r="131" spans="1:3" ht="12.75" customHeight="1">
      <c r="A131" s="205" t="s">
        <v>2830</v>
      </c>
      <c r="B131" s="1"/>
      <c r="C131" s="1"/>
    </row>
    <row r="132" spans="1:3" ht="12.75" customHeight="1">
      <c r="A132" s="206" t="s">
        <v>2375</v>
      </c>
      <c r="B132" s="1"/>
      <c r="C132" s="1"/>
    </row>
    <row r="133" spans="1:3" ht="12.75" customHeight="1">
      <c r="A133" s="206" t="s">
        <v>2274</v>
      </c>
      <c r="B133" s="1"/>
      <c r="C133" s="1"/>
    </row>
    <row r="134" spans="1:3" ht="12.75" customHeight="1">
      <c r="A134" s="206" t="s">
        <v>2887</v>
      </c>
      <c r="B134" s="1"/>
      <c r="C134" s="1"/>
    </row>
    <row r="135" spans="1:3" ht="12.75" customHeight="1">
      <c r="A135" s="206" t="s">
        <v>2912</v>
      </c>
      <c r="B135" s="1"/>
      <c r="C135" s="1"/>
    </row>
    <row r="136" spans="1:3" ht="12.75" customHeight="1">
      <c r="A136" s="206" t="s">
        <v>2514</v>
      </c>
      <c r="B136" s="1"/>
      <c r="C136" s="1"/>
    </row>
    <row r="137" spans="1:3" ht="12.75" customHeight="1">
      <c r="A137" s="206" t="s">
        <v>2129</v>
      </c>
      <c r="B137" s="1"/>
      <c r="C137" s="1"/>
    </row>
    <row r="138" spans="1:3" ht="12.75" customHeight="1">
      <c r="A138" s="206" t="s">
        <v>779</v>
      </c>
      <c r="B138" s="1"/>
      <c r="C138" s="1"/>
    </row>
    <row r="139" spans="1:3" ht="12.75" customHeight="1">
      <c r="A139" s="206" t="s">
        <v>3051</v>
      </c>
      <c r="B139" s="1"/>
      <c r="C139" s="1"/>
    </row>
    <row r="140" spans="1:3" ht="12.75" customHeight="1">
      <c r="A140" s="206" t="s">
        <v>2663</v>
      </c>
      <c r="B140" s="1"/>
      <c r="C140" s="1"/>
    </row>
    <row r="141" spans="1:3" ht="12.75" customHeight="1">
      <c r="A141" s="206" t="s">
        <v>3170</v>
      </c>
      <c r="B141" s="1"/>
      <c r="C141" s="1"/>
    </row>
    <row r="142" spans="1:3" ht="12.75" customHeight="1">
      <c r="A142" s="206" t="s">
        <v>2140</v>
      </c>
      <c r="B142" s="1"/>
      <c r="C142" s="1"/>
    </row>
    <row r="143" spans="1:3" ht="12.75" customHeight="1">
      <c r="A143" s="211" t="s">
        <v>3302</v>
      </c>
      <c r="B143" s="1"/>
      <c r="C143" s="1"/>
    </row>
    <row r="144" spans="1:3" ht="12.75" customHeight="1">
      <c r="A144" s="211" t="s">
        <v>3299</v>
      </c>
      <c r="B144" s="1"/>
      <c r="C144" s="1"/>
    </row>
    <row r="145" spans="1:3" ht="12.75" customHeight="1">
      <c r="A145" s="206" t="s">
        <v>579</v>
      </c>
      <c r="B145" s="1"/>
      <c r="C145" s="1"/>
    </row>
    <row r="146" spans="1:3" ht="12.75" customHeight="1">
      <c r="A146" s="210" t="s">
        <v>2909</v>
      </c>
      <c r="B146" s="1"/>
      <c r="C146" s="1"/>
    </row>
    <row r="147" spans="1:3" ht="12.75" customHeight="1">
      <c r="A147" s="206" t="s">
        <v>3414</v>
      </c>
      <c r="B147" s="1"/>
      <c r="C147" s="1"/>
    </row>
    <row r="148" spans="1:3" ht="12.75" customHeight="1">
      <c r="A148" s="206" t="s">
        <v>3223</v>
      </c>
      <c r="B148" s="1"/>
      <c r="C148" s="1"/>
    </row>
    <row r="149" spans="1:3" ht="12.75" customHeight="1">
      <c r="A149" s="206" t="s">
        <v>2707</v>
      </c>
      <c r="B149" s="1"/>
      <c r="C149" s="1"/>
    </row>
    <row r="150" spans="1:3" ht="12.75" customHeight="1">
      <c r="A150" s="210" t="s">
        <v>2307</v>
      </c>
      <c r="B150" s="1"/>
      <c r="C150" s="1"/>
    </row>
    <row r="151" spans="1:3" ht="12.75" customHeight="1">
      <c r="A151" s="206" t="s">
        <v>2926</v>
      </c>
      <c r="B151" s="1"/>
      <c r="C151" s="1"/>
    </row>
    <row r="152" spans="1:3" ht="12.75" customHeight="1">
      <c r="A152" s="206" t="s">
        <v>2362</v>
      </c>
      <c r="B152" s="1"/>
      <c r="C152" s="1"/>
    </row>
    <row r="153" spans="1:3" ht="12.75" customHeight="1">
      <c r="A153" s="210" t="s">
        <v>2312</v>
      </c>
      <c r="B153" s="1"/>
      <c r="C153" s="1"/>
    </row>
    <row r="154" spans="1:3" ht="12.75" customHeight="1">
      <c r="A154" s="206" t="s">
        <v>3032</v>
      </c>
      <c r="B154" s="1"/>
      <c r="C154" s="1"/>
    </row>
    <row r="155" spans="1:3" ht="12.75" customHeight="1">
      <c r="A155" s="206" t="s">
        <v>2317</v>
      </c>
      <c r="B155" s="1"/>
      <c r="C155" s="1"/>
    </row>
    <row r="156" spans="1:3" ht="12.75" customHeight="1">
      <c r="A156" s="206" t="s">
        <v>2321</v>
      </c>
      <c r="B156" s="1"/>
      <c r="C156" s="1"/>
    </row>
    <row r="157" spans="1:3" ht="12.75" customHeight="1">
      <c r="A157" s="206" t="s">
        <v>2643</v>
      </c>
      <c r="B157" s="1"/>
      <c r="C157" s="1"/>
    </row>
    <row r="158" spans="1:3" ht="12.75" customHeight="1">
      <c r="A158" s="209" t="s">
        <v>2621</v>
      </c>
      <c r="B158" s="1"/>
      <c r="C158" s="1"/>
    </row>
    <row r="159" spans="1:3" ht="12.75" customHeight="1">
      <c r="A159" s="206" t="s">
        <v>2681</v>
      </c>
      <c r="B159" s="1"/>
      <c r="C159" s="1"/>
    </row>
    <row r="160" spans="1:3" ht="12.75" customHeight="1">
      <c r="A160" s="211" t="s">
        <v>2580</v>
      </c>
      <c r="B160" s="1"/>
      <c r="C160" s="1"/>
    </row>
    <row r="161" spans="1:3" ht="12.75" customHeight="1">
      <c r="A161" s="206" t="s">
        <v>2325</v>
      </c>
      <c r="B161" s="1"/>
      <c r="C161" s="1"/>
    </row>
    <row r="162" spans="1:3" ht="12.75" customHeight="1">
      <c r="A162" s="210" t="s">
        <v>3229</v>
      </c>
      <c r="B162" s="1"/>
      <c r="C162" s="1"/>
    </row>
    <row r="163" spans="1:3" ht="12.75" customHeight="1">
      <c r="A163" s="210" t="s">
        <v>2712</v>
      </c>
      <c r="B163" s="1"/>
      <c r="C163" s="1"/>
    </row>
    <row r="164" spans="1:3" ht="12.75" customHeight="1">
      <c r="A164" s="206" t="s">
        <v>2884</v>
      </c>
      <c r="B164" s="1"/>
      <c r="C164" s="1"/>
    </row>
    <row r="165" spans="1:3" ht="12.75" customHeight="1">
      <c r="A165" s="206" t="s">
        <v>2802</v>
      </c>
      <c r="B165" s="1"/>
      <c r="C165" s="1"/>
    </row>
    <row r="166" spans="1:3" ht="12.75" customHeight="1">
      <c r="A166" s="210" t="s">
        <v>2841</v>
      </c>
      <c r="B166" s="1"/>
      <c r="C166" s="1"/>
    </row>
    <row r="167" spans="1:3" ht="12.75" customHeight="1">
      <c r="A167" s="206" t="s">
        <v>3183</v>
      </c>
      <c r="B167" s="1"/>
      <c r="C167" s="1"/>
    </row>
    <row r="168" spans="1:3" ht="12.75" customHeight="1">
      <c r="A168" s="206" t="s">
        <v>2933</v>
      </c>
      <c r="B168" s="1"/>
      <c r="C168" s="1"/>
    </row>
    <row r="169" spans="1:3" ht="12.75" customHeight="1">
      <c r="A169" s="206" t="s">
        <v>3517</v>
      </c>
      <c r="B169" s="1"/>
      <c r="C169" s="1"/>
    </row>
    <row r="170" spans="1:3" ht="12.75" customHeight="1">
      <c r="A170" s="206" t="s">
        <v>2818</v>
      </c>
      <c r="B170" s="1"/>
      <c r="C170" s="1"/>
    </row>
    <row r="171" spans="1:3" ht="12.75" customHeight="1">
      <c r="A171" s="206" t="s">
        <v>2544</v>
      </c>
      <c r="B171" s="1"/>
      <c r="C171" s="1"/>
    </row>
    <row r="172" spans="1:3" ht="12.75" customHeight="1">
      <c r="A172" s="206" t="s">
        <v>2328</v>
      </c>
      <c r="B172" s="1"/>
      <c r="C172" s="1"/>
    </row>
    <row r="173" spans="1:3" ht="12.75" customHeight="1">
      <c r="A173" s="6" t="s">
        <v>2743</v>
      </c>
      <c r="B173" s="1"/>
      <c r="C173" s="1"/>
    </row>
    <row r="174" spans="1:3" ht="12.75" customHeight="1">
      <c r="A174" s="211" t="s">
        <v>2441</v>
      </c>
      <c r="B174" s="1"/>
      <c r="C174" s="1"/>
    </row>
    <row r="175" spans="1:3" ht="12.75" customHeight="1">
      <c r="A175" s="206" t="s">
        <v>2895</v>
      </c>
      <c r="B175" s="1"/>
      <c r="C175" s="1"/>
    </row>
    <row r="176" spans="1:3" ht="12.75" customHeight="1">
      <c r="A176" s="211" t="s">
        <v>2333</v>
      </c>
      <c r="B176" s="1"/>
      <c r="C176" s="1"/>
    </row>
    <row r="177" spans="1:3" ht="12.75" customHeight="1">
      <c r="A177" s="206" t="s">
        <v>3310</v>
      </c>
      <c r="B177" s="1"/>
      <c r="C177" s="1"/>
    </row>
    <row r="178" spans="1:3" ht="12.75" customHeight="1">
      <c r="A178" s="206" t="s">
        <v>3233</v>
      </c>
      <c r="B178" s="1"/>
      <c r="C178" s="1"/>
    </row>
    <row r="179" spans="1:3" ht="12.75" customHeight="1">
      <c r="A179" s="206" t="s">
        <v>2723</v>
      </c>
      <c r="B179" s="1"/>
      <c r="C179" s="1"/>
    </row>
    <row r="180" spans="1:3" ht="12.75" customHeight="1">
      <c r="A180" s="206" t="s">
        <v>3189</v>
      </c>
      <c r="B180" s="1"/>
      <c r="C180" s="1"/>
    </row>
    <row r="181" spans="1:3" ht="12.75" customHeight="1">
      <c r="A181" s="210" t="s">
        <v>3584</v>
      </c>
      <c r="B181" s="1"/>
      <c r="C181" s="1"/>
    </row>
    <row r="182" spans="1:3" ht="12.75" customHeight="1">
      <c r="A182" s="206" t="s">
        <v>2070</v>
      </c>
      <c r="B182" s="1"/>
      <c r="C182" s="1"/>
    </row>
    <row r="183" spans="1:3" ht="12.75" customHeight="1">
      <c r="A183" s="206" t="s">
        <v>3364</v>
      </c>
      <c r="B183" s="1"/>
      <c r="C183" s="1"/>
    </row>
    <row r="184" spans="1:3" ht="12.75" customHeight="1">
      <c r="A184" s="206" t="s">
        <v>2989</v>
      </c>
      <c r="B184" s="1"/>
      <c r="C184" s="1"/>
    </row>
    <row r="185" spans="1:3" ht="12.75" customHeight="1">
      <c r="A185" s="206" t="s">
        <v>3423</v>
      </c>
      <c r="B185" s="1"/>
      <c r="C185" s="1"/>
    </row>
    <row r="186" spans="1:3" ht="12.75" customHeight="1">
      <c r="A186" s="210" t="s">
        <v>3595</v>
      </c>
      <c r="B186" s="1"/>
      <c r="C186" s="1"/>
    </row>
    <row r="187" spans="1:3" ht="12.75" customHeight="1">
      <c r="A187" s="206" t="s">
        <v>2923</v>
      </c>
      <c r="B187" s="1"/>
      <c r="C187" s="1"/>
    </row>
    <row r="188" spans="1:3" ht="12.75" customHeight="1">
      <c r="A188" s="211" t="s">
        <v>2569</v>
      </c>
      <c r="B188" s="1"/>
      <c r="C188" s="1"/>
    </row>
    <row r="189" spans="1:3" ht="12.75" customHeight="1">
      <c r="A189" s="206" t="s">
        <v>3313</v>
      </c>
      <c r="B189" s="1"/>
      <c r="C189" s="1"/>
    </row>
    <row r="190" spans="1:3" ht="12.75" customHeight="1">
      <c r="A190" s="206" t="s">
        <v>2717</v>
      </c>
      <c r="B190" s="1"/>
      <c r="C190" s="1"/>
    </row>
    <row r="191" spans="1:3" ht="12.75" customHeight="1">
      <c r="A191" s="206" t="s">
        <v>3524</v>
      </c>
      <c r="B191" s="1"/>
      <c r="C191" s="1"/>
    </row>
    <row r="192" spans="1:3" ht="12.75" customHeight="1">
      <c r="A192" s="211" t="s">
        <v>2590</v>
      </c>
      <c r="B192" s="1"/>
      <c r="C192" s="1"/>
    </row>
    <row r="193" spans="1:3" ht="12.75" customHeight="1">
      <c r="A193" s="206" t="s">
        <v>2996</v>
      </c>
      <c r="B193" s="1"/>
      <c r="C193" s="1"/>
    </row>
    <row r="194" spans="1:3" ht="12.75" customHeight="1">
      <c r="A194" s="206" t="s">
        <v>2959</v>
      </c>
      <c r="B194" s="1"/>
      <c r="C194" s="1"/>
    </row>
    <row r="195" spans="1:3" ht="12.75" customHeight="1">
      <c r="A195" s="206" t="s">
        <v>2368</v>
      </c>
      <c r="B195" s="1"/>
      <c r="C195" s="1"/>
    </row>
    <row r="196" spans="1:3" ht="12.75" customHeight="1">
      <c r="A196" s="211" t="s">
        <v>2618</v>
      </c>
      <c r="B196" s="1"/>
      <c r="C196" s="1"/>
    </row>
    <row r="197" spans="1:3" ht="12.75" customHeight="1">
      <c r="A197" s="210" t="s">
        <v>3454</v>
      </c>
      <c r="B197" s="1"/>
      <c r="C197" s="1"/>
    </row>
    <row r="198" spans="1:3" ht="12.75" customHeight="1">
      <c r="A198" s="206" t="s">
        <v>2657</v>
      </c>
      <c r="B198" s="1"/>
      <c r="C198" s="1"/>
    </row>
    <row r="199" spans="1:3" ht="12.75" customHeight="1">
      <c r="A199" s="206" t="s">
        <v>2974</v>
      </c>
      <c r="B199" s="1"/>
      <c r="C199" s="1"/>
    </row>
    <row r="200" spans="1:3" ht="12.75" customHeight="1">
      <c r="A200" s="210" t="s">
        <v>3339</v>
      </c>
      <c r="B200" s="1"/>
      <c r="C200" s="1"/>
    </row>
    <row r="201" spans="1:3" ht="12.75" customHeight="1">
      <c r="A201" s="206" t="s">
        <v>2516</v>
      </c>
      <c r="B201" s="1"/>
      <c r="C201" s="1"/>
    </row>
    <row r="202" spans="1:3" ht="12.75" customHeight="1">
      <c r="A202" s="206" t="s">
        <v>2481</v>
      </c>
      <c r="B202" s="1"/>
      <c r="C202" s="1"/>
    </row>
    <row r="203" spans="1:3" ht="12.75" customHeight="1">
      <c r="A203" s="206" t="s">
        <v>2135</v>
      </c>
      <c r="B203" s="1"/>
      <c r="C203" s="1"/>
    </row>
    <row r="204" spans="1:3" ht="12.75" customHeight="1">
      <c r="A204" s="206" t="s">
        <v>3272</v>
      </c>
      <c r="B204" s="1"/>
      <c r="C204" s="1"/>
    </row>
    <row r="205" spans="1:3" ht="12.75" customHeight="1">
      <c r="A205" s="206" t="s">
        <v>2478</v>
      </c>
      <c r="B205" s="1"/>
      <c r="C205" s="1"/>
    </row>
    <row r="206" spans="1:3" ht="12.75" customHeight="1">
      <c r="A206" s="206" t="s">
        <v>2184</v>
      </c>
    </row>
    <row r="207" spans="1:3" ht="12.75" customHeight="1">
      <c r="A207" s="206" t="s">
        <v>3484</v>
      </c>
      <c r="B207" s="1"/>
      <c r="C207" s="1"/>
    </row>
    <row r="208" spans="1:3" ht="12.75" customHeight="1">
      <c r="A208" s="211" t="s">
        <v>3315</v>
      </c>
      <c r="B208" s="1"/>
      <c r="C208" s="1"/>
    </row>
    <row r="209" spans="1:3" ht="12.75" customHeight="1">
      <c r="A209" s="206" t="s">
        <v>2774</v>
      </c>
      <c r="B209" s="1"/>
      <c r="C209" s="1"/>
    </row>
    <row r="210" spans="1:3" ht="12.75" customHeight="1">
      <c r="A210" s="206" t="s">
        <v>2661</v>
      </c>
      <c r="B210" s="1"/>
      <c r="C210" s="1"/>
    </row>
    <row r="211" spans="1:3" ht="12.75" customHeight="1">
      <c r="A211" s="206" t="s">
        <v>2519</v>
      </c>
      <c r="B211" s="1"/>
      <c r="C211" s="1"/>
    </row>
    <row r="212" spans="1:3" ht="12.75" customHeight="1">
      <c r="A212" s="206" t="s">
        <v>3175</v>
      </c>
      <c r="B212" s="1"/>
      <c r="C212" s="1"/>
    </row>
    <row r="213" spans="1:3" ht="12.75" customHeight="1">
      <c r="A213" s="206" t="s">
        <v>3319</v>
      </c>
      <c r="B213" s="1"/>
      <c r="C213" s="1"/>
    </row>
    <row r="214" spans="1:3" ht="12.75" customHeight="1">
      <c r="A214" s="206" t="s">
        <v>3427</v>
      </c>
      <c r="B214" s="1"/>
      <c r="C214" s="1"/>
    </row>
    <row r="215" spans="1:3" ht="12.75" customHeight="1">
      <c r="A215" s="206" t="s">
        <v>2186</v>
      </c>
      <c r="B215" s="1"/>
      <c r="C215" s="1"/>
    </row>
    <row r="216" spans="1:3" ht="12.75" customHeight="1">
      <c r="A216" s="206" t="s">
        <v>3323</v>
      </c>
      <c r="B216" s="1"/>
      <c r="C216" s="1"/>
    </row>
    <row r="217" spans="1:3" ht="12.75" customHeight="1">
      <c r="A217" s="206" t="s">
        <v>3077</v>
      </c>
      <c r="B217" s="1"/>
      <c r="C217" s="1"/>
    </row>
    <row r="218" spans="1:3" ht="12.75" customHeight="1">
      <c r="A218" s="210" t="s">
        <v>3090</v>
      </c>
      <c r="B218" s="1"/>
      <c r="C218" s="1"/>
    </row>
    <row r="219" spans="1:3" ht="12.75" customHeight="1">
      <c r="A219" s="210" t="s">
        <v>2523</v>
      </c>
      <c r="B219" s="1"/>
      <c r="C219" s="1"/>
    </row>
    <row r="220" spans="1:3" ht="12.75" customHeight="1">
      <c r="A220" s="206" t="s">
        <v>2728</v>
      </c>
      <c r="B220" s="1"/>
      <c r="C220" s="1"/>
    </row>
    <row r="221" spans="1:3" ht="12.75" customHeight="1">
      <c r="A221" s="206" t="s">
        <v>2653</v>
      </c>
      <c r="B221" s="1"/>
      <c r="C221" s="1"/>
    </row>
    <row r="222" spans="1:3" ht="12.75" customHeight="1">
      <c r="A222" s="209" t="s">
        <v>2603</v>
      </c>
    </row>
    <row r="223" spans="1:3" ht="12.75" customHeight="1">
      <c r="A223" s="211" t="s">
        <v>2232</v>
      </c>
      <c r="B223" s="1"/>
      <c r="C223" s="1"/>
    </row>
    <row r="224" spans="1:3" ht="12.75" customHeight="1">
      <c r="A224" s="206" t="s">
        <v>2452</v>
      </c>
      <c r="B224" s="1"/>
      <c r="C224" s="1"/>
    </row>
    <row r="225" spans="1:3" ht="12.75" customHeight="1">
      <c r="A225" s="206" t="s">
        <v>2891</v>
      </c>
      <c r="B225" s="1"/>
      <c r="C225" s="1"/>
    </row>
    <row r="226" spans="1:3" ht="12.75" customHeight="1">
      <c r="A226" s="206" t="s">
        <v>2338</v>
      </c>
      <c r="B226" s="1"/>
      <c r="C226" s="1"/>
    </row>
    <row r="227" spans="1:3" ht="12.75" customHeight="1">
      <c r="A227" s="206" t="s">
        <v>3544</v>
      </c>
      <c r="B227" s="1"/>
      <c r="C227" s="1"/>
    </row>
    <row r="228" spans="1:3" ht="12.75" customHeight="1">
      <c r="A228" s="206" t="s">
        <v>2901</v>
      </c>
      <c r="B228" s="1"/>
      <c r="C228" s="1"/>
    </row>
    <row r="229" spans="1:3" ht="12.75" customHeight="1">
      <c r="A229" s="210" t="s">
        <v>2243</v>
      </c>
      <c r="B229" s="1"/>
      <c r="C229" s="1"/>
    </row>
    <row r="230" spans="1:3" ht="12.75" customHeight="1">
      <c r="A230" s="206" t="s">
        <v>3036</v>
      </c>
      <c r="B230" s="1"/>
      <c r="C230" s="1"/>
    </row>
    <row r="231" spans="1:3" ht="12.75" customHeight="1">
      <c r="A231" s="206" t="s">
        <v>3380</v>
      </c>
      <c r="B231" s="1"/>
      <c r="C231" s="1"/>
    </row>
    <row r="232" spans="1:3" ht="12.75" customHeight="1">
      <c r="A232" s="210" t="s">
        <v>3429</v>
      </c>
      <c r="B232" s="1"/>
      <c r="C232" s="1"/>
    </row>
    <row r="233" spans="1:3" ht="12.75" customHeight="1">
      <c r="A233" s="206" t="s">
        <v>2977</v>
      </c>
      <c r="B233" s="1"/>
      <c r="C233" s="1"/>
    </row>
    <row r="234" spans="1:3" ht="12.75" customHeight="1">
      <c r="A234" s="206" t="s">
        <v>3138</v>
      </c>
      <c r="B234" s="1"/>
      <c r="C234" s="1"/>
    </row>
    <row r="235" spans="1:3" ht="12.75" customHeight="1">
      <c r="A235" s="206" t="s">
        <v>2164</v>
      </c>
      <c r="B235" s="1"/>
      <c r="C235" s="1"/>
    </row>
    <row r="236" spans="1:3" ht="12.75" customHeight="1">
      <c r="A236" s="206" t="s">
        <v>3520</v>
      </c>
      <c r="B236" s="1"/>
      <c r="C236" s="1"/>
    </row>
    <row r="237" spans="1:3" ht="12.75" customHeight="1">
      <c r="A237" s="206" t="s">
        <v>2832</v>
      </c>
      <c r="B237" s="1"/>
      <c r="C237" s="1"/>
    </row>
    <row r="238" spans="1:3" ht="12.75" customHeight="1">
      <c r="A238" s="206" t="s">
        <v>3126</v>
      </c>
      <c r="B238" s="1"/>
      <c r="C238" s="1"/>
    </row>
    <row r="239" spans="1:3" ht="12.75" customHeight="1">
      <c r="A239" s="211" t="s">
        <v>2981</v>
      </c>
      <c r="B239" s="1"/>
      <c r="C239" s="1"/>
    </row>
    <row r="240" spans="1:3" ht="12.75" customHeight="1">
      <c r="A240" s="206" t="s">
        <v>3044</v>
      </c>
      <c r="B240" s="1"/>
      <c r="C240" s="1"/>
    </row>
    <row r="241" spans="1:3" ht="12.75" customHeight="1">
      <c r="A241" s="206" t="s">
        <v>2781</v>
      </c>
      <c r="B241" s="1"/>
      <c r="C241" s="1"/>
    </row>
    <row r="242" spans="1:3" ht="12.75" customHeight="1">
      <c r="A242" s="206" t="s">
        <v>3491</v>
      </c>
      <c r="B242" s="1"/>
      <c r="C242" s="1"/>
    </row>
    <row r="243" spans="1:3" ht="12.75" customHeight="1">
      <c r="A243" s="206" t="s">
        <v>3549</v>
      </c>
      <c r="B243" s="1"/>
      <c r="C243" s="1"/>
    </row>
    <row r="244" spans="1:3" ht="12.75" customHeight="1">
      <c r="A244" s="206" t="s">
        <v>3353</v>
      </c>
      <c r="B244" s="1"/>
      <c r="C244" s="1"/>
    </row>
    <row r="245" spans="1:3" ht="12.75" customHeight="1">
      <c r="A245" s="210" t="s">
        <v>3277</v>
      </c>
      <c r="B245" s="1"/>
      <c r="C245" s="1"/>
    </row>
    <row r="246" spans="1:3" ht="12.75" customHeight="1">
      <c r="A246" s="206" t="s">
        <v>3072</v>
      </c>
      <c r="B246" s="1"/>
      <c r="C246" s="1"/>
    </row>
    <row r="247" spans="1:3" ht="12.75" customHeight="1">
      <c r="A247" s="206" t="s">
        <v>2967</v>
      </c>
      <c r="B247" s="1"/>
      <c r="C247" s="1"/>
    </row>
    <row r="248" spans="1:3" ht="12.75" customHeight="1">
      <c r="A248" s="206" t="s">
        <v>2955</v>
      </c>
      <c r="B248" s="1"/>
      <c r="C248" s="1"/>
    </row>
    <row r="249" spans="1:3" ht="12.75" customHeight="1">
      <c r="A249" s="245" t="s">
        <v>2409</v>
      </c>
      <c r="B249" s="1"/>
      <c r="C249" s="1"/>
    </row>
    <row r="250" spans="1:3" ht="12.75" customHeight="1">
      <c r="A250" s="206" t="s">
        <v>2872</v>
      </c>
      <c r="B250" s="1"/>
      <c r="C250" s="1"/>
    </row>
    <row r="251" spans="1:3" ht="12.75" customHeight="1">
      <c r="A251" s="206" t="s">
        <v>3237</v>
      </c>
      <c r="B251" s="1"/>
      <c r="C251" s="1"/>
    </row>
    <row r="252" spans="1:3" ht="12.75" customHeight="1">
      <c r="A252" s="206" t="s">
        <v>2837</v>
      </c>
      <c r="B252" s="1"/>
      <c r="C252" s="1"/>
    </row>
    <row r="253" spans="1:3" ht="12.75" customHeight="1">
      <c r="A253" s="206" t="s">
        <v>2640</v>
      </c>
      <c r="B253" s="1"/>
      <c r="C253" s="1"/>
    </row>
    <row r="254" spans="1:3" ht="12.75" customHeight="1">
      <c r="A254" s="206" t="s">
        <v>2341</v>
      </c>
      <c r="B254" s="1"/>
      <c r="C254" s="1"/>
    </row>
    <row r="255" spans="1:3" ht="12.75" customHeight="1">
      <c r="A255" s="206" t="s">
        <v>3333</v>
      </c>
      <c r="B255" s="1"/>
      <c r="C255" s="1"/>
    </row>
    <row r="256" spans="1:3" ht="12.75" customHeight="1">
      <c r="A256" s="206" t="s">
        <v>2531</v>
      </c>
      <c r="B256" s="1"/>
      <c r="C256" s="1"/>
    </row>
    <row r="257" spans="1:3" ht="12.75" customHeight="1">
      <c r="A257" s="206" t="s">
        <v>3439</v>
      </c>
      <c r="B257" s="1"/>
      <c r="C257" s="1"/>
    </row>
    <row r="258" spans="1:3" ht="12.75" customHeight="1">
      <c r="A258" s="206" t="s">
        <v>2344</v>
      </c>
      <c r="B258" s="1"/>
      <c r="C258" s="1"/>
    </row>
    <row r="259" spans="1:3" ht="12.75" customHeight="1">
      <c r="A259" s="211" t="s">
        <v>2594</v>
      </c>
      <c r="B259" s="1"/>
      <c r="C259" s="1"/>
    </row>
    <row r="260" spans="1:3" ht="12.75" customHeight="1">
      <c r="A260" s="206" t="s">
        <v>3459</v>
      </c>
      <c r="B260" s="1"/>
      <c r="C260" s="1"/>
    </row>
    <row r="261" spans="1:3" ht="12.75" customHeight="1">
      <c r="A261" s="206" t="s">
        <v>3156</v>
      </c>
      <c r="B261" s="1"/>
      <c r="C261" s="1"/>
    </row>
    <row r="262" spans="1:3" ht="12.75" customHeight="1">
      <c r="A262" s="210" t="s">
        <v>3343</v>
      </c>
      <c r="B262" s="1"/>
      <c r="C262" s="1"/>
    </row>
    <row r="263" spans="1:3" ht="12.75" customHeight="1">
      <c r="A263" s="206" t="s">
        <v>3327</v>
      </c>
      <c r="B263" s="1"/>
      <c r="C263" s="1"/>
    </row>
    <row r="264" spans="1:3" ht="12.75" customHeight="1">
      <c r="A264" s="206" t="s">
        <v>3012</v>
      </c>
      <c r="B264" s="1"/>
      <c r="C264" s="1"/>
    </row>
    <row r="265" spans="1:3" ht="12.75" customHeight="1">
      <c r="A265" s="206" t="s">
        <v>2250</v>
      </c>
      <c r="B265" s="1"/>
      <c r="C265" s="1"/>
    </row>
    <row r="266" spans="1:3" ht="12.75" customHeight="1">
      <c r="A266" s="206" t="s">
        <v>2529</v>
      </c>
      <c r="B266" s="1"/>
      <c r="C266" s="1"/>
    </row>
    <row r="267" spans="1:3" ht="12.75" customHeight="1">
      <c r="A267" s="206" t="s">
        <v>3442</v>
      </c>
      <c r="B267" s="1"/>
      <c r="C267" s="1"/>
    </row>
    <row r="268" spans="1:3" ht="12.75" customHeight="1">
      <c r="A268" s="206" t="s">
        <v>3447</v>
      </c>
      <c r="B268" s="1"/>
      <c r="C268" s="1"/>
    </row>
    <row r="269" spans="1:3" ht="12.75" customHeight="1">
      <c r="A269" s="206" t="s">
        <v>3241</v>
      </c>
      <c r="B269" s="1"/>
      <c r="C269" s="1"/>
    </row>
    <row r="270" spans="1:3" ht="12.75" customHeight="1">
      <c r="A270" s="206" t="s">
        <v>3450</v>
      </c>
      <c r="B270" s="1"/>
      <c r="C270" s="1"/>
    </row>
    <row r="271" spans="1:3" ht="12.75" customHeight="1">
      <c r="A271" s="206" t="s">
        <v>2648</v>
      </c>
      <c r="B271" s="1"/>
      <c r="C271" s="1"/>
    </row>
    <row r="272" spans="1:3" ht="12.75" customHeight="1">
      <c r="A272" s="206" t="s">
        <v>2786</v>
      </c>
      <c r="B272" s="1"/>
      <c r="C272" s="1"/>
    </row>
    <row r="273" spans="1:3" ht="12.75" customHeight="1">
      <c r="A273" s="206" t="s">
        <v>2970</v>
      </c>
      <c r="B273" s="1"/>
      <c r="C273" s="1"/>
    </row>
    <row r="274" spans="1:3" ht="12.75" customHeight="1">
      <c r="A274" s="206" t="s">
        <v>3359</v>
      </c>
    </row>
    <row r="275" spans="1:3" ht="12.75" customHeight="1">
      <c r="A275" s="206" t="s">
        <v>2348</v>
      </c>
      <c r="B275" s="1"/>
      <c r="C275" s="1"/>
    </row>
    <row r="276" spans="1:3" ht="12.75" customHeight="1">
      <c r="A276" s="206" t="s">
        <v>2353</v>
      </c>
      <c r="B276" s="1"/>
      <c r="C276" s="1"/>
    </row>
    <row r="277" spans="1:3" ht="12.75" customHeight="1">
      <c r="A277" s="206" t="s">
        <v>2075</v>
      </c>
      <c r="B277" s="1"/>
      <c r="C277" s="1"/>
    </row>
    <row r="278" spans="1:3" ht="12.75" customHeight="1">
      <c r="A278" s="206" t="s">
        <v>2357</v>
      </c>
      <c r="B278" s="1"/>
      <c r="C278" s="1"/>
    </row>
    <row r="279" spans="1:3" ht="12.75" customHeight="1">
      <c r="A279" s="206" t="s">
        <v>3345</v>
      </c>
      <c r="B279" s="1"/>
      <c r="C279" s="1"/>
    </row>
    <row r="280" spans="1:3" ht="12.75" customHeight="1">
      <c r="A280" s="206" t="s">
        <v>3349</v>
      </c>
      <c r="B280" s="1"/>
      <c r="C280" s="1"/>
    </row>
    <row r="281" spans="1:3" ht="12.75" customHeight="1">
      <c r="A281" s="206" t="s">
        <v>3251</v>
      </c>
      <c r="B281" s="1"/>
      <c r="C281" s="1"/>
    </row>
    <row r="282" spans="1:3" ht="12.75" customHeight="1">
      <c r="A282" s="206" t="s">
        <v>2381</v>
      </c>
      <c r="B282" s="1"/>
      <c r="C282" s="1"/>
    </row>
    <row r="283" spans="1:3" ht="12.75" customHeight="1">
      <c r="A283" s="211" t="s">
        <v>3475</v>
      </c>
      <c r="B283" s="1"/>
      <c r="C283" s="1"/>
    </row>
    <row r="284" spans="1:3" ht="12.75" customHeight="1">
      <c r="A284" s="206" t="s">
        <v>2150</v>
      </c>
      <c r="B284" s="1"/>
      <c r="C284" s="1"/>
    </row>
    <row r="285" spans="1:3" ht="12.75" customHeight="1">
      <c r="A285" s="206" t="s">
        <v>2755</v>
      </c>
      <c r="B285" s="1"/>
      <c r="C285" s="1"/>
    </row>
    <row r="286" spans="1:3" ht="12.75" customHeight="1">
      <c r="A286" s="206" t="s">
        <v>2791</v>
      </c>
      <c r="B286" s="1"/>
      <c r="C286" s="1"/>
    </row>
    <row r="287" spans="1:3" ht="12.75" customHeight="1">
      <c r="A287" s="210" t="s">
        <v>3601</v>
      </c>
      <c r="B287" s="1"/>
      <c r="C287" s="1"/>
    </row>
    <row r="288" spans="1:3" ht="12.75" customHeight="1">
      <c r="A288" s="206" t="s">
        <v>3246</v>
      </c>
      <c r="B288" s="1"/>
      <c r="C288" s="1"/>
    </row>
    <row r="289" spans="1:3" ht="12.75" customHeight="1">
      <c r="A289" s="206" t="s">
        <v>3195</v>
      </c>
      <c r="B289" s="1"/>
      <c r="C289" s="1"/>
    </row>
    <row r="290" spans="1:3" ht="12.75" customHeight="1">
      <c r="A290" s="206" t="s">
        <v>3384</v>
      </c>
      <c r="B290" s="1"/>
      <c r="C290" s="1"/>
    </row>
    <row r="291" spans="1:3" ht="12.75" customHeight="1">
      <c r="A291" s="206" t="s">
        <v>3531</v>
      </c>
      <c r="B291" s="1"/>
      <c r="C291" s="1"/>
    </row>
    <row r="292" spans="1:3" ht="12.75" customHeight="1">
      <c r="A292" s="206" t="s">
        <v>542</v>
      </c>
      <c r="B292" s="1"/>
      <c r="C292" s="1"/>
    </row>
    <row r="293" spans="1:3" ht="12.75" customHeight="1">
      <c r="A293" s="206" t="s">
        <v>3257</v>
      </c>
      <c r="B293" s="1"/>
      <c r="C293" s="1"/>
    </row>
    <row r="294" spans="1:3" ht="12.75" customHeight="1">
      <c r="A294" s="210" t="s">
        <v>2733</v>
      </c>
      <c r="B294" s="1"/>
      <c r="C294" s="1"/>
    </row>
    <row r="295" spans="1:3" ht="12.75" customHeight="1">
      <c r="A295" s="210" t="s">
        <v>3578</v>
      </c>
      <c r="B295" s="1"/>
      <c r="C295" s="1"/>
    </row>
    <row r="296" spans="1:3" ht="12.75" customHeight="1">
      <c r="A296" s="206" t="s">
        <v>2636</v>
      </c>
      <c r="B296" s="1"/>
      <c r="C296" s="1"/>
    </row>
    <row r="297" spans="1:3" ht="12.75" customHeight="1">
      <c r="A297" s="206" t="s">
        <v>2160</v>
      </c>
    </row>
    <row r="298" spans="1:3" ht="12.75" customHeight="1">
      <c r="A298" s="206" t="s">
        <v>3151</v>
      </c>
    </row>
    <row r="299" spans="1:3" ht="12.75" customHeight="1">
      <c r="A299" s="206" t="s">
        <v>2500</v>
      </c>
    </row>
    <row r="300" spans="1:3" ht="12.75" customHeight="1">
      <c r="A300" s="206" t="s">
        <v>3025</v>
      </c>
    </row>
    <row r="301" spans="1:3" ht="12.75" customHeight="1">
      <c r="A301" s="211" t="s">
        <v>2494</v>
      </c>
    </row>
    <row r="302" spans="1:3" ht="12.75" customHeight="1">
      <c r="A302" s="206" t="s">
        <v>2795</v>
      </c>
    </row>
    <row r="303" spans="1:3" ht="12.75" customHeight="1">
      <c r="A303" s="211" t="s">
        <v>2538</v>
      </c>
    </row>
    <row r="304" spans="1:3" ht="12.75" customHeight="1">
      <c r="A304" s="206" t="s">
        <v>2738</v>
      </c>
    </row>
    <row r="305" spans="1:1" ht="12.75" customHeight="1">
      <c r="A305" s="206" t="s">
        <v>2361</v>
      </c>
    </row>
    <row r="306" spans="1:1" ht="12.75" customHeight="1">
      <c r="A306" s="210" t="s">
        <v>2904</v>
      </c>
    </row>
    <row r="307" spans="1:1" ht="12.75" customHeight="1">
      <c r="A307" s="206" t="s">
        <v>3389</v>
      </c>
    </row>
    <row r="308" spans="1:1" ht="12.75" customHeight="1">
      <c r="A308" s="206" t="s">
        <v>2488</v>
      </c>
    </row>
    <row r="309" spans="1:1" ht="12.75" customHeight="1">
      <c r="A309" s="206" t="s">
        <v>3399</v>
      </c>
    </row>
    <row r="310" spans="1:1" ht="12.75" customHeight="1">
      <c r="A310" s="206" t="s">
        <v>2195</v>
      </c>
    </row>
    <row r="311" spans="1:1" ht="12.75" customHeight="1">
      <c r="A311" s="206" t="s">
        <v>2190</v>
      </c>
    </row>
    <row r="312" spans="1:1" ht="12.75" customHeight="1">
      <c r="A312" s="205" t="s">
        <v>2825</v>
      </c>
    </row>
    <row r="313" spans="1:1" ht="12.75" customHeight="1">
      <c r="A313" s="2"/>
    </row>
    <row r="314" spans="1:1" ht="12.75" customHeight="1">
      <c r="A314" s="2"/>
    </row>
    <row r="315" spans="1:1" ht="12.75" customHeight="1">
      <c r="A315" s="2"/>
    </row>
    <row r="316" spans="1:1" ht="12.75" customHeight="1">
      <c r="A316" s="2"/>
    </row>
    <row r="317" spans="1:1" ht="12.75" customHeight="1">
      <c r="A317" s="2"/>
    </row>
    <row r="318" spans="1:1" ht="12.75" customHeight="1">
      <c r="A318" s="2"/>
    </row>
    <row r="319" spans="1:1" ht="12.75" customHeight="1">
      <c r="A319" s="2"/>
    </row>
    <row r="320" spans="1:1" ht="12.75" customHeight="1">
      <c r="A320" s="2"/>
    </row>
    <row r="321" spans="1:1" ht="12.75" customHeight="1">
      <c r="A321" s="2"/>
    </row>
    <row r="322" spans="1:1" ht="12.75" customHeight="1">
      <c r="A322" s="2"/>
    </row>
    <row r="323" spans="1:1" ht="12.75" customHeight="1">
      <c r="A323" s="2"/>
    </row>
    <row r="324" spans="1:1" ht="12.75" customHeight="1">
      <c r="A324" s="2"/>
    </row>
    <row r="325" spans="1:1" ht="12.75" customHeight="1">
      <c r="A325" s="2"/>
    </row>
    <row r="326" spans="1:1" ht="12.75" customHeight="1">
      <c r="A326" s="2"/>
    </row>
    <row r="327" spans="1:1" ht="12.75" customHeight="1">
      <c r="A327" s="2"/>
    </row>
    <row r="328" spans="1:1" ht="12.75" customHeight="1">
      <c r="A328" s="2"/>
    </row>
    <row r="329" spans="1:1" ht="12.75" customHeight="1">
      <c r="A329" s="2"/>
    </row>
    <row r="330" spans="1:1" ht="12.75" customHeight="1">
      <c r="A330" s="2"/>
    </row>
    <row r="331" spans="1:1" ht="12.75" customHeight="1">
      <c r="A331" s="2"/>
    </row>
    <row r="332" spans="1:1" ht="12.75" customHeight="1">
      <c r="A332" s="2"/>
    </row>
    <row r="333" spans="1:1" ht="12.75" customHeight="1">
      <c r="A333" s="2"/>
    </row>
    <row r="334" spans="1:1" ht="12.75" customHeight="1">
      <c r="A334" s="2"/>
    </row>
    <row r="335" spans="1:1" ht="12.75" customHeight="1">
      <c r="A335" s="2"/>
    </row>
    <row r="336" spans="1:1" ht="12.75" customHeight="1">
      <c r="A336" s="2"/>
    </row>
    <row r="337" spans="1:1" ht="12.75" customHeight="1">
      <c r="A337" s="2"/>
    </row>
    <row r="338" spans="1:1" ht="12.75" customHeight="1">
      <c r="A338" s="2"/>
    </row>
    <row r="339" spans="1:1" ht="12.75" customHeight="1">
      <c r="A339" s="2"/>
    </row>
    <row r="340" spans="1:1" ht="12.75" customHeight="1">
      <c r="A340" s="2"/>
    </row>
    <row r="341" spans="1:1" ht="12.75" customHeight="1">
      <c r="A341" s="2"/>
    </row>
    <row r="342" spans="1:1" ht="12.75" customHeight="1">
      <c r="A342" s="2"/>
    </row>
    <row r="343" spans="1:1" ht="12.75" customHeight="1">
      <c r="A343" s="2"/>
    </row>
    <row r="344" spans="1:1" ht="12.75" customHeight="1">
      <c r="A344" s="2"/>
    </row>
    <row r="345" spans="1:1" ht="12.75" customHeight="1">
      <c r="A345" s="2"/>
    </row>
    <row r="346" spans="1:1" ht="12.75" customHeight="1">
      <c r="A346" s="2"/>
    </row>
    <row r="347" spans="1:1" ht="12.75" customHeight="1">
      <c r="A347" s="2"/>
    </row>
    <row r="348" spans="1:1" ht="12.75" customHeight="1">
      <c r="A348" s="2"/>
    </row>
    <row r="349" spans="1:1" ht="12.75" customHeight="1">
      <c r="A349" s="2"/>
    </row>
    <row r="350" spans="1:1" ht="12.75" customHeight="1">
      <c r="A350" s="2"/>
    </row>
    <row r="351" spans="1:1" ht="12.75" customHeight="1">
      <c r="A351" s="2"/>
    </row>
    <row r="352" spans="1:1" ht="12.75" customHeight="1">
      <c r="A352" s="2"/>
    </row>
    <row r="353" spans="1:1" ht="12.75" customHeight="1">
      <c r="A353" s="2"/>
    </row>
    <row r="354" spans="1:1" ht="12.75" customHeight="1">
      <c r="A354" s="2"/>
    </row>
    <row r="355" spans="1:1" ht="12.75" customHeight="1">
      <c r="A355" s="2"/>
    </row>
    <row r="356" spans="1:1" ht="12.75" customHeight="1">
      <c r="A356" s="2"/>
    </row>
    <row r="357" spans="1:1" ht="12.75" customHeight="1">
      <c r="A357" s="2"/>
    </row>
    <row r="358" spans="1:1" ht="12.75" customHeight="1">
      <c r="A358" s="2"/>
    </row>
    <row r="359" spans="1:1" ht="12.75" customHeight="1">
      <c r="A359" s="2"/>
    </row>
    <row r="360" spans="1:1" ht="12.75" customHeight="1">
      <c r="A360" s="2"/>
    </row>
    <row r="361" spans="1:1" ht="12.75" customHeight="1">
      <c r="A361" s="2"/>
    </row>
    <row r="362" spans="1:1" ht="12.75" customHeight="1">
      <c r="A362" s="2"/>
    </row>
    <row r="363" spans="1:1" ht="12.75" customHeight="1">
      <c r="A363" s="2"/>
    </row>
    <row r="364" spans="1:1" ht="12.75" customHeight="1">
      <c r="A364" s="2"/>
    </row>
    <row r="365" spans="1:1" ht="12.75" customHeight="1">
      <c r="A365" s="2"/>
    </row>
    <row r="366" spans="1:1" ht="12.75" customHeight="1">
      <c r="A366" s="2"/>
    </row>
    <row r="367" spans="1:1" ht="12.75" customHeight="1">
      <c r="A367" s="2"/>
    </row>
    <row r="368" spans="1:1" ht="12.75" customHeight="1">
      <c r="A368" s="2"/>
    </row>
    <row r="369" spans="1:1" ht="12.75" customHeight="1">
      <c r="A369" s="2"/>
    </row>
    <row r="370" spans="1:1" ht="12.75" customHeight="1">
      <c r="A370" s="2"/>
    </row>
    <row r="371" spans="1:1" ht="12.75" customHeight="1">
      <c r="A371" s="2"/>
    </row>
    <row r="372" spans="1:1" ht="12.75" customHeight="1">
      <c r="A372" s="2"/>
    </row>
    <row r="373" spans="1:1" ht="12.75" customHeight="1">
      <c r="A373" s="2"/>
    </row>
    <row r="374" spans="1:1" ht="12.75" customHeight="1">
      <c r="A374" s="2"/>
    </row>
    <row r="375" spans="1:1" ht="12.75" customHeight="1">
      <c r="A375" s="2"/>
    </row>
    <row r="376" spans="1:1" ht="12.75" customHeight="1">
      <c r="A376" s="2"/>
    </row>
    <row r="377" spans="1:1" ht="12.75" customHeight="1">
      <c r="A377" s="2"/>
    </row>
    <row r="378" spans="1:1" ht="12.75" customHeight="1">
      <c r="A378" s="2"/>
    </row>
    <row r="379" spans="1:1" ht="12.75" customHeight="1">
      <c r="A379" s="2"/>
    </row>
    <row r="380" spans="1:1" ht="12.75" customHeight="1">
      <c r="A380" s="2"/>
    </row>
    <row r="381" spans="1:1" ht="12.75" customHeight="1">
      <c r="A381" s="2"/>
    </row>
    <row r="382" spans="1:1" ht="12.75" customHeight="1">
      <c r="A382" s="2"/>
    </row>
    <row r="383" spans="1:1" ht="12.75" customHeight="1">
      <c r="A383" s="2"/>
    </row>
    <row r="384" spans="1:1" ht="12.75" customHeight="1">
      <c r="A384" s="2"/>
    </row>
    <row r="385" spans="1:1" ht="12.75" customHeight="1">
      <c r="A385" s="2"/>
    </row>
    <row r="386" spans="1:1" ht="12.75" customHeight="1">
      <c r="A386" s="2"/>
    </row>
    <row r="387" spans="1:1" ht="12.75" customHeight="1">
      <c r="A387" s="2"/>
    </row>
    <row r="388" spans="1:1" ht="12.75" customHeight="1">
      <c r="A388" s="2"/>
    </row>
    <row r="389" spans="1:1" ht="12.75" customHeight="1">
      <c r="A389" s="2"/>
    </row>
    <row r="390" spans="1:1" ht="12.75" customHeight="1">
      <c r="A390" s="2"/>
    </row>
    <row r="391" spans="1:1" ht="12.75" customHeight="1">
      <c r="A391" s="2"/>
    </row>
    <row r="392" spans="1:1" ht="12.75" customHeight="1">
      <c r="A392" s="2"/>
    </row>
    <row r="393" spans="1:1" ht="12.75" customHeight="1">
      <c r="A393" s="2"/>
    </row>
    <row r="394" spans="1:1" ht="12.75" customHeight="1">
      <c r="A394" s="2"/>
    </row>
    <row r="395" spans="1:1" ht="12.75" customHeight="1">
      <c r="A395" s="2"/>
    </row>
    <row r="396" spans="1:1" ht="12.75" customHeight="1">
      <c r="A396" s="2"/>
    </row>
    <row r="397" spans="1:1" ht="12.75" customHeight="1">
      <c r="A397" s="2"/>
    </row>
    <row r="398" spans="1:1" ht="12.75" customHeight="1">
      <c r="A398" s="2"/>
    </row>
    <row r="399" spans="1:1" ht="12.75" customHeight="1">
      <c r="A399" s="2"/>
    </row>
    <row r="400" spans="1:1" ht="12.75" customHeight="1">
      <c r="A400" s="2"/>
    </row>
    <row r="401" spans="1:1" ht="12.75" customHeight="1">
      <c r="A401" s="2"/>
    </row>
    <row r="402" spans="1:1" ht="12.75" customHeight="1">
      <c r="A402" s="2"/>
    </row>
    <row r="403" spans="1:1" ht="12.75" customHeight="1">
      <c r="A403" s="2"/>
    </row>
    <row r="404" spans="1:1" ht="12.75" customHeight="1">
      <c r="A404" s="2"/>
    </row>
    <row r="405" spans="1:1" ht="12.75" customHeight="1">
      <c r="A405" s="2"/>
    </row>
    <row r="406" spans="1:1" ht="12.75" customHeight="1">
      <c r="A406" s="2"/>
    </row>
    <row r="407" spans="1:1" ht="12.75" customHeight="1">
      <c r="A407" s="2"/>
    </row>
    <row r="408" spans="1:1" ht="12.75" customHeight="1">
      <c r="A408" s="2"/>
    </row>
    <row r="409" spans="1:1" ht="12.75" customHeight="1">
      <c r="A409" s="2"/>
    </row>
    <row r="410" spans="1:1" ht="12.75" customHeight="1">
      <c r="A410" s="2"/>
    </row>
    <row r="411" spans="1:1" ht="12.75" customHeight="1">
      <c r="A411" s="2"/>
    </row>
    <row r="412" spans="1:1" ht="12.75" customHeight="1">
      <c r="A412" s="2"/>
    </row>
    <row r="413" spans="1:1" ht="12.75" customHeight="1">
      <c r="A413" s="2"/>
    </row>
    <row r="414" spans="1:1" ht="12.75" customHeight="1">
      <c r="A414" s="2"/>
    </row>
    <row r="415" spans="1:1" ht="12.75" customHeight="1">
      <c r="A415" s="2"/>
    </row>
    <row r="416" spans="1:1" ht="12.75" customHeight="1">
      <c r="A416" s="2"/>
    </row>
    <row r="417" spans="1:1" ht="12.75" customHeight="1">
      <c r="A417" s="2"/>
    </row>
    <row r="418" spans="1:1" ht="12.75" customHeight="1">
      <c r="A418" s="2"/>
    </row>
    <row r="419" spans="1:1" ht="12.75" customHeight="1">
      <c r="A419" s="2"/>
    </row>
    <row r="420" spans="1:1" ht="12.75" customHeight="1">
      <c r="A420" s="2"/>
    </row>
    <row r="421" spans="1:1" ht="12.75" customHeight="1">
      <c r="A421" s="2"/>
    </row>
    <row r="422" spans="1:1" ht="12.75" customHeight="1">
      <c r="A422" s="2"/>
    </row>
    <row r="423" spans="1:1" ht="12.75" customHeight="1">
      <c r="A423" s="2"/>
    </row>
    <row r="424" spans="1:1" ht="12.75" customHeight="1">
      <c r="A424" s="2"/>
    </row>
    <row r="425" spans="1:1" ht="12.75" customHeight="1">
      <c r="A425" s="2"/>
    </row>
    <row r="426" spans="1:1" ht="12.75" customHeight="1">
      <c r="A426" s="2"/>
    </row>
    <row r="427" spans="1:1" ht="12.75" customHeight="1">
      <c r="A427" s="2"/>
    </row>
    <row r="428" spans="1:1" ht="12.75" customHeight="1">
      <c r="A428" s="2"/>
    </row>
    <row r="429" spans="1:1" ht="12.75" customHeight="1">
      <c r="A429" s="2"/>
    </row>
    <row r="430" spans="1:1" ht="12.75" customHeight="1">
      <c r="A430" s="2"/>
    </row>
    <row r="431" spans="1:1" ht="12.75" customHeight="1">
      <c r="A431" s="2"/>
    </row>
    <row r="432" spans="1:1" ht="12.75" customHeight="1">
      <c r="A432" s="2"/>
    </row>
    <row r="433" spans="1:1" ht="12.75" customHeight="1">
      <c r="A433" s="2"/>
    </row>
    <row r="434" spans="1:1" ht="12.75" customHeight="1">
      <c r="A434" s="2"/>
    </row>
    <row r="435" spans="1:1" ht="12.75" customHeight="1">
      <c r="A435" s="2"/>
    </row>
    <row r="436" spans="1:1" ht="12.75" customHeight="1">
      <c r="A436" s="2"/>
    </row>
    <row r="437" spans="1:1" ht="12.75" customHeight="1">
      <c r="A437" s="2"/>
    </row>
    <row r="438" spans="1:1" ht="12.75" customHeight="1">
      <c r="A438" s="2"/>
    </row>
    <row r="439" spans="1:1" ht="12.75" customHeight="1">
      <c r="A439" s="2"/>
    </row>
    <row r="440" spans="1:1" ht="12.75" customHeight="1">
      <c r="A440" s="2"/>
    </row>
    <row r="441" spans="1:1" ht="12.75" customHeight="1">
      <c r="A441" s="2"/>
    </row>
    <row r="442" spans="1:1" ht="12.75" customHeight="1">
      <c r="A442" s="2"/>
    </row>
    <row r="443" spans="1:1" ht="12.75" customHeight="1">
      <c r="A443" s="2"/>
    </row>
    <row r="444" spans="1:1" ht="12.75" customHeight="1">
      <c r="A444" s="2"/>
    </row>
    <row r="445" spans="1:1" ht="12.75" customHeight="1">
      <c r="A445" s="2"/>
    </row>
    <row r="446" spans="1:1" ht="12.75" customHeight="1">
      <c r="A446" s="2"/>
    </row>
    <row r="447" spans="1:1" ht="12.75" customHeight="1">
      <c r="A447" s="2"/>
    </row>
    <row r="448" spans="1:1" ht="12.75" customHeight="1">
      <c r="A448" s="2"/>
    </row>
    <row r="449" spans="1:1" ht="12.75" customHeight="1">
      <c r="A449" s="2"/>
    </row>
    <row r="450" spans="1:1" ht="12.75" customHeight="1">
      <c r="A450" s="2"/>
    </row>
    <row r="451" spans="1:1" ht="12.75" customHeight="1">
      <c r="A451" s="2"/>
    </row>
    <row r="452" spans="1:1" ht="12.75" customHeight="1">
      <c r="A452" s="2"/>
    </row>
    <row r="453" spans="1:1" ht="12.75" customHeight="1">
      <c r="A453" s="2"/>
    </row>
    <row r="454" spans="1:1" ht="12.75" customHeight="1">
      <c r="A454" s="2"/>
    </row>
    <row r="455" spans="1:1" ht="12.75" customHeight="1">
      <c r="A455" s="2"/>
    </row>
    <row r="456" spans="1:1" ht="12.75" customHeight="1">
      <c r="A456" s="2"/>
    </row>
    <row r="457" spans="1:1" ht="12.75" customHeight="1">
      <c r="A457" s="2"/>
    </row>
    <row r="458" spans="1:1" ht="12.75" customHeight="1">
      <c r="A458" s="2"/>
    </row>
    <row r="459" spans="1:1" ht="12.75" customHeight="1">
      <c r="A459" s="2"/>
    </row>
    <row r="460" spans="1:1" ht="12.75" customHeight="1">
      <c r="A460" s="2"/>
    </row>
    <row r="461" spans="1:1" ht="12.75" customHeight="1">
      <c r="A461" s="2"/>
    </row>
    <row r="462" spans="1:1" ht="12.75" customHeight="1">
      <c r="A462" s="2"/>
    </row>
    <row r="463" spans="1:1" ht="12.75" customHeight="1">
      <c r="A463" s="2"/>
    </row>
    <row r="464" spans="1:1" ht="12.75" customHeight="1">
      <c r="A464" s="2"/>
    </row>
    <row r="465" spans="1:1" ht="12.75" customHeight="1">
      <c r="A465" s="2"/>
    </row>
    <row r="466" spans="1:1" ht="12.75" customHeight="1">
      <c r="A466" s="2"/>
    </row>
    <row r="467" spans="1:1" ht="12.75" customHeight="1">
      <c r="A467" s="2"/>
    </row>
    <row r="468" spans="1:1" ht="12.75" customHeight="1">
      <c r="A468" s="2"/>
    </row>
    <row r="469" spans="1:1" ht="12.75" customHeight="1">
      <c r="A469" s="2"/>
    </row>
    <row r="470" spans="1:1" ht="12.75" customHeight="1">
      <c r="A470" s="2"/>
    </row>
    <row r="471" spans="1:1" ht="12.75" customHeight="1">
      <c r="A471" s="2"/>
    </row>
    <row r="472" spans="1:1" ht="12.75" customHeight="1">
      <c r="A472" s="2"/>
    </row>
    <row r="473" spans="1:1" ht="12.75" customHeight="1">
      <c r="A473" s="2"/>
    </row>
    <row r="474" spans="1:1" ht="12.75" customHeight="1">
      <c r="A474" s="2"/>
    </row>
    <row r="475" spans="1:1" ht="12.75" customHeight="1">
      <c r="A475" s="2"/>
    </row>
    <row r="476" spans="1:1" ht="12.75" customHeight="1">
      <c r="A476" s="2"/>
    </row>
    <row r="477" spans="1:1" ht="12.75" customHeight="1">
      <c r="A477" s="2"/>
    </row>
    <row r="478" spans="1:1" ht="12.75" customHeight="1">
      <c r="A478" s="2"/>
    </row>
    <row r="479" spans="1:1" ht="12.75" customHeight="1">
      <c r="A479" s="2"/>
    </row>
    <row r="480" spans="1:1" ht="12.75" customHeight="1">
      <c r="A480" s="2"/>
    </row>
    <row r="481" spans="1:1" ht="12.75" customHeight="1">
      <c r="A481" s="2"/>
    </row>
    <row r="482" spans="1:1" ht="12.75" customHeight="1">
      <c r="A482" s="2"/>
    </row>
    <row r="483" spans="1:1" ht="12.75" customHeight="1">
      <c r="A483" s="2"/>
    </row>
    <row r="484" spans="1:1" ht="12.75" customHeight="1">
      <c r="A484" s="2"/>
    </row>
    <row r="485" spans="1:1" ht="12.75" customHeight="1">
      <c r="A485" s="2"/>
    </row>
    <row r="486" spans="1:1" ht="12.75" customHeight="1">
      <c r="A486" s="2"/>
    </row>
    <row r="487" spans="1:1" ht="12.75" customHeight="1">
      <c r="A487" s="2"/>
    </row>
    <row r="488" spans="1:1" ht="12.75" customHeight="1">
      <c r="A488" s="2"/>
    </row>
    <row r="489" spans="1:1" ht="12.75" customHeight="1">
      <c r="A489" s="2"/>
    </row>
    <row r="490" spans="1:1" ht="12.75" customHeight="1">
      <c r="A490" s="2"/>
    </row>
    <row r="491" spans="1:1" ht="12.75" customHeight="1">
      <c r="A491" s="2"/>
    </row>
    <row r="492" spans="1:1" ht="12.75" customHeight="1">
      <c r="A492" s="2"/>
    </row>
    <row r="493" spans="1:1" ht="12.75" customHeight="1">
      <c r="A493" s="2"/>
    </row>
    <row r="494" spans="1:1" ht="12.75" customHeight="1">
      <c r="A494" s="2"/>
    </row>
    <row r="495" spans="1:1" ht="12.75" customHeight="1">
      <c r="A495" s="2"/>
    </row>
    <row r="496" spans="1:1" ht="12.75" customHeight="1">
      <c r="A496" s="2"/>
    </row>
    <row r="497" spans="1:1" ht="12.75" customHeight="1">
      <c r="A497" s="2"/>
    </row>
    <row r="498" spans="1:1" ht="12.75" customHeight="1">
      <c r="A498" s="2"/>
    </row>
    <row r="499" spans="1:1" ht="12.75" customHeight="1">
      <c r="A499" s="2"/>
    </row>
    <row r="500" spans="1:1" ht="12.75" customHeight="1">
      <c r="A500" s="2"/>
    </row>
    <row r="501" spans="1:1" ht="12.75" customHeight="1">
      <c r="A501" s="2"/>
    </row>
    <row r="502" spans="1:1" ht="12.75" customHeight="1">
      <c r="A502" s="2"/>
    </row>
    <row r="503" spans="1:1" ht="12.75" customHeight="1">
      <c r="A503" s="2"/>
    </row>
    <row r="504" spans="1:1" ht="12.75" customHeight="1">
      <c r="A504" s="2"/>
    </row>
    <row r="505" spans="1:1" ht="12.75" customHeight="1">
      <c r="A505" s="2"/>
    </row>
    <row r="506" spans="1:1" ht="12.75" customHeight="1">
      <c r="A506" s="2"/>
    </row>
    <row r="507" spans="1:1" ht="12.75" customHeight="1">
      <c r="A507" s="2"/>
    </row>
    <row r="508" spans="1:1" ht="12.75" customHeight="1">
      <c r="A508" s="2"/>
    </row>
    <row r="509" spans="1:1" ht="12.75" customHeight="1">
      <c r="A509" s="2"/>
    </row>
    <row r="510" spans="1:1" ht="12.75" customHeight="1">
      <c r="A510" s="2"/>
    </row>
    <row r="511" spans="1:1" ht="12.75" customHeight="1">
      <c r="A511" s="2"/>
    </row>
    <row r="512" spans="1:1" ht="12.75" customHeight="1">
      <c r="A512" s="2"/>
    </row>
    <row r="513" spans="1:1" ht="12.75" customHeight="1">
      <c r="A513" s="2"/>
    </row>
    <row r="514" spans="1:1" ht="12.75" customHeight="1">
      <c r="A514" s="2"/>
    </row>
    <row r="515" spans="1:1" ht="12.75" customHeight="1">
      <c r="A515" s="2"/>
    </row>
    <row r="516" spans="1:1" ht="12.75" customHeight="1">
      <c r="A516" s="2"/>
    </row>
    <row r="517" spans="1:1" ht="12.75" customHeight="1">
      <c r="A517" s="2"/>
    </row>
    <row r="518" spans="1:1" ht="12.75" customHeight="1">
      <c r="A518" s="2"/>
    </row>
    <row r="519" spans="1:1" ht="12.75" customHeight="1">
      <c r="A519" s="2"/>
    </row>
    <row r="520" spans="1:1" ht="12.75" customHeight="1">
      <c r="A520" s="2"/>
    </row>
    <row r="521" spans="1:1" ht="12.75" customHeight="1">
      <c r="A521" s="2"/>
    </row>
    <row r="522" spans="1:1" ht="12.75" customHeight="1">
      <c r="A522" s="2"/>
    </row>
    <row r="523" spans="1:1" ht="12.75" customHeight="1">
      <c r="A523" s="2"/>
    </row>
    <row r="524" spans="1:1" ht="12.75" customHeight="1">
      <c r="A524" s="2"/>
    </row>
    <row r="525" spans="1:1" ht="12.75" customHeight="1">
      <c r="A525" s="2"/>
    </row>
    <row r="526" spans="1:1" ht="12.75" customHeight="1">
      <c r="A526" s="2"/>
    </row>
    <row r="527" spans="1:1" ht="12.75" customHeight="1">
      <c r="A527" s="2"/>
    </row>
    <row r="528" spans="1:1" ht="12.75" customHeight="1">
      <c r="A528" s="2"/>
    </row>
    <row r="529" spans="1:1" ht="12.75" customHeight="1">
      <c r="A529" s="2"/>
    </row>
    <row r="530" spans="1:1" ht="12.75" customHeight="1">
      <c r="A530" s="2"/>
    </row>
    <row r="531" spans="1:1" ht="12.75" customHeight="1">
      <c r="A531" s="2"/>
    </row>
    <row r="532" spans="1:1" ht="12.75" customHeight="1">
      <c r="A532" s="2"/>
    </row>
    <row r="533" spans="1:1" ht="12.75" customHeight="1">
      <c r="A533" s="2"/>
    </row>
    <row r="534" spans="1:1" ht="12.75" customHeight="1">
      <c r="A534" s="2"/>
    </row>
    <row r="535" spans="1:1" ht="12.75" customHeight="1">
      <c r="A535" s="2"/>
    </row>
    <row r="536" spans="1:1" ht="12.75" customHeight="1">
      <c r="A536" s="2"/>
    </row>
    <row r="537" spans="1:1" ht="12.75" customHeight="1">
      <c r="A537" s="2"/>
    </row>
    <row r="538" spans="1:1" ht="12.75" customHeight="1">
      <c r="A538" s="2"/>
    </row>
    <row r="539" spans="1:1" ht="12.75" customHeight="1">
      <c r="A539" s="2"/>
    </row>
    <row r="540" spans="1:1" ht="12.75" customHeight="1">
      <c r="A540" s="2"/>
    </row>
    <row r="541" spans="1:1" ht="12.75" customHeight="1">
      <c r="A541" s="2"/>
    </row>
    <row r="542" spans="1:1" ht="12.75" customHeight="1">
      <c r="A542" s="2"/>
    </row>
    <row r="543" spans="1:1" ht="12.75" customHeight="1">
      <c r="A543" s="2"/>
    </row>
    <row r="544" spans="1:1" ht="12.75" customHeight="1">
      <c r="A544" s="2"/>
    </row>
    <row r="545" spans="1:1" ht="12.75" customHeight="1">
      <c r="A545" s="2"/>
    </row>
    <row r="546" spans="1:1" ht="12.75" customHeight="1">
      <c r="A546" s="2"/>
    </row>
    <row r="547" spans="1:1" ht="12.75" customHeight="1">
      <c r="A547" s="2"/>
    </row>
    <row r="548" spans="1:1" ht="12.75" customHeight="1">
      <c r="A548" s="2"/>
    </row>
    <row r="549" spans="1:1" ht="12.75" customHeight="1">
      <c r="A549" s="2"/>
    </row>
    <row r="550" spans="1:1" ht="12.75" customHeight="1">
      <c r="A550" s="2"/>
    </row>
    <row r="551" spans="1:1" ht="12.75" customHeight="1">
      <c r="A551" s="2"/>
    </row>
    <row r="552" spans="1:1" ht="12.75" customHeight="1">
      <c r="A552" s="2"/>
    </row>
    <row r="553" spans="1:1" ht="12.75" customHeight="1">
      <c r="A553" s="2"/>
    </row>
    <row r="554" spans="1:1" ht="12.75" customHeight="1">
      <c r="A554" s="2"/>
    </row>
    <row r="555" spans="1:1" ht="12.75" customHeight="1">
      <c r="A555" s="2"/>
    </row>
    <row r="556" spans="1:1" ht="12.75" customHeight="1">
      <c r="A556" s="2"/>
    </row>
    <row r="557" spans="1:1" ht="12.75" customHeight="1">
      <c r="A557" s="2"/>
    </row>
    <row r="558" spans="1:1" ht="12.75" customHeight="1">
      <c r="A558" s="2"/>
    </row>
    <row r="559" spans="1:1" ht="12.75" customHeight="1">
      <c r="A559" s="2"/>
    </row>
    <row r="560" spans="1:1" ht="12.75" customHeight="1">
      <c r="A560" s="2"/>
    </row>
    <row r="561" spans="1:1" ht="12.75" customHeight="1">
      <c r="A561" s="2"/>
    </row>
    <row r="562" spans="1:1" ht="12.75" customHeight="1">
      <c r="A562" s="2"/>
    </row>
    <row r="563" spans="1:1" ht="12.75" customHeight="1">
      <c r="A563" s="2"/>
    </row>
    <row r="564" spans="1:1" ht="12.75" customHeight="1">
      <c r="A564" s="2"/>
    </row>
    <row r="565" spans="1:1" ht="12.75" customHeight="1">
      <c r="A565" s="2"/>
    </row>
    <row r="566" spans="1:1" ht="12.75" customHeight="1">
      <c r="A566" s="2"/>
    </row>
    <row r="567" spans="1:1" ht="12.75" customHeight="1">
      <c r="A567" s="2"/>
    </row>
    <row r="568" spans="1:1" ht="12.75" customHeight="1">
      <c r="A568" s="2"/>
    </row>
    <row r="569" spans="1:1" ht="12.75" customHeight="1">
      <c r="A569" s="2"/>
    </row>
    <row r="570" spans="1:1" ht="12.75" customHeight="1">
      <c r="A570" s="2"/>
    </row>
    <row r="571" spans="1:1" ht="12.75" customHeight="1">
      <c r="A571" s="2"/>
    </row>
    <row r="572" spans="1:1" ht="12.75" customHeight="1">
      <c r="A572" s="2"/>
    </row>
    <row r="573" spans="1:1" ht="12.75" customHeight="1">
      <c r="A573" s="2"/>
    </row>
    <row r="574" spans="1:1" ht="12.75" customHeight="1">
      <c r="A574" s="2"/>
    </row>
    <row r="575" spans="1:1" ht="12.75" customHeight="1">
      <c r="A575" s="2"/>
    </row>
    <row r="576" spans="1:1" ht="12.75" customHeight="1">
      <c r="A576" s="2"/>
    </row>
    <row r="577" spans="1:1" ht="12.75" customHeight="1">
      <c r="A577" s="2"/>
    </row>
    <row r="578" spans="1:1" ht="12.75" customHeight="1">
      <c r="A578" s="2"/>
    </row>
    <row r="579" spans="1:1" ht="12.75" customHeight="1">
      <c r="A579" s="2"/>
    </row>
    <row r="580" spans="1:1" ht="12.75" customHeight="1">
      <c r="A580" s="2"/>
    </row>
    <row r="581" spans="1:1" ht="12.75" customHeight="1">
      <c r="A581" s="2"/>
    </row>
    <row r="582" spans="1:1" ht="12.75" customHeight="1">
      <c r="A582" s="2"/>
    </row>
    <row r="583" spans="1:1" ht="12.75" customHeight="1">
      <c r="A583" s="2"/>
    </row>
    <row r="584" spans="1:1" ht="12.75" customHeight="1">
      <c r="A584" s="2"/>
    </row>
    <row r="585" spans="1:1" ht="12.75" customHeight="1">
      <c r="A585" s="2"/>
    </row>
    <row r="586" spans="1:1" ht="12.75" customHeight="1">
      <c r="A586" s="2"/>
    </row>
    <row r="587" spans="1:1" ht="12.75" customHeight="1">
      <c r="A587" s="2"/>
    </row>
    <row r="588" spans="1:1" ht="12.75" customHeight="1">
      <c r="A588" s="2"/>
    </row>
    <row r="589" spans="1:1" ht="12.75" customHeight="1">
      <c r="A589" s="2"/>
    </row>
    <row r="590" spans="1:1" ht="12.75" customHeight="1">
      <c r="A590" s="2"/>
    </row>
    <row r="591" spans="1:1" ht="12.75" customHeight="1">
      <c r="A591" s="2"/>
    </row>
    <row r="592" spans="1:1" ht="12.75" customHeight="1">
      <c r="A592" s="2"/>
    </row>
    <row r="593" spans="1:1" ht="12.75" customHeight="1">
      <c r="A593" s="2"/>
    </row>
    <row r="594" spans="1:1" ht="12.75" customHeight="1">
      <c r="A594" s="2"/>
    </row>
    <row r="595" spans="1:1" ht="12.75" customHeight="1">
      <c r="A595" s="2"/>
    </row>
    <row r="596" spans="1:1" ht="12.75" customHeight="1">
      <c r="A596" s="2"/>
    </row>
    <row r="597" spans="1:1" ht="12.75" customHeight="1">
      <c r="A597" s="2"/>
    </row>
    <row r="598" spans="1:1" ht="12.75" customHeight="1">
      <c r="A598" s="2"/>
    </row>
    <row r="599" spans="1:1" ht="12.75" customHeight="1">
      <c r="A599" s="2"/>
    </row>
    <row r="600" spans="1:1" ht="12.75" customHeight="1">
      <c r="A600" s="2"/>
    </row>
    <row r="601" spans="1:1" ht="12.75" customHeight="1">
      <c r="A601" s="2"/>
    </row>
    <row r="602" spans="1:1" ht="12.75" customHeight="1">
      <c r="A602" s="2"/>
    </row>
    <row r="603" spans="1:1" ht="12.75" customHeight="1">
      <c r="A603" s="2"/>
    </row>
    <row r="604" spans="1:1" ht="12.75" customHeight="1">
      <c r="A604" s="2"/>
    </row>
    <row r="605" spans="1:1" ht="12.75" customHeight="1">
      <c r="A605" s="2"/>
    </row>
    <row r="606" spans="1:1" ht="12.75" customHeight="1">
      <c r="A606" s="2"/>
    </row>
    <row r="607" spans="1:1" ht="12.75" customHeight="1">
      <c r="A607" s="2"/>
    </row>
    <row r="608" spans="1:1" ht="12.75" customHeight="1">
      <c r="A608" s="2"/>
    </row>
    <row r="609" spans="1:1" ht="12.75" customHeight="1">
      <c r="A609" s="2"/>
    </row>
    <row r="610" spans="1:1" ht="12.75" customHeight="1">
      <c r="A610" s="2"/>
    </row>
    <row r="611" spans="1:1" ht="12.75" customHeight="1">
      <c r="A611" s="2"/>
    </row>
    <row r="612" spans="1:1" ht="12.75" customHeight="1">
      <c r="A612" s="2"/>
    </row>
    <row r="613" spans="1:1" ht="12.75" customHeight="1">
      <c r="A613" s="2"/>
    </row>
    <row r="614" spans="1:1" ht="12.75" customHeight="1">
      <c r="A614" s="2"/>
    </row>
    <row r="615" spans="1:1" ht="12.75" customHeight="1">
      <c r="A615" s="2"/>
    </row>
    <row r="616" spans="1:1" ht="12.75" customHeight="1">
      <c r="A616" s="2"/>
    </row>
    <row r="617" spans="1:1" ht="12.75" customHeight="1">
      <c r="A617" s="2"/>
    </row>
    <row r="618" spans="1:1" ht="12.75" customHeight="1">
      <c r="A618" s="2"/>
    </row>
    <row r="619" spans="1:1" ht="12.75" customHeight="1">
      <c r="A619" s="2"/>
    </row>
    <row r="620" spans="1:1" ht="12.75" customHeight="1">
      <c r="A620" s="2"/>
    </row>
    <row r="621" spans="1:1" ht="12.75" customHeight="1">
      <c r="A621" s="2"/>
    </row>
    <row r="622" spans="1:1" ht="12.75" customHeight="1">
      <c r="A622" s="2"/>
    </row>
    <row r="623" spans="1:1" ht="12.75" customHeight="1">
      <c r="A623" s="2"/>
    </row>
    <row r="624" spans="1:1" ht="12.75" customHeight="1">
      <c r="A624" s="2"/>
    </row>
    <row r="625" spans="1:1" ht="12.75" customHeight="1">
      <c r="A625" s="2"/>
    </row>
    <row r="626" spans="1:1" ht="12.75" customHeight="1">
      <c r="A626" s="2"/>
    </row>
    <row r="627" spans="1:1" ht="12.75" customHeight="1">
      <c r="A627" s="2"/>
    </row>
    <row r="628" spans="1:1" ht="12.75" customHeight="1">
      <c r="A628" s="2"/>
    </row>
    <row r="629" spans="1:1" ht="12.75" customHeight="1">
      <c r="A629" s="2"/>
    </row>
    <row r="630" spans="1:1" ht="12.75" customHeight="1">
      <c r="A630" s="2"/>
    </row>
    <row r="631" spans="1:1" ht="12.75" customHeight="1">
      <c r="A631" s="2"/>
    </row>
    <row r="632" spans="1:1" ht="12.75" customHeight="1">
      <c r="A632" s="2"/>
    </row>
    <row r="633" spans="1:1" ht="12.75" customHeight="1">
      <c r="A633" s="2"/>
    </row>
    <row r="634" spans="1:1" ht="12.75" customHeight="1">
      <c r="A634" s="2"/>
    </row>
    <row r="635" spans="1:1" ht="12.75" customHeight="1">
      <c r="A635" s="2"/>
    </row>
    <row r="636" spans="1:1" ht="12.75" customHeight="1">
      <c r="A636" s="2"/>
    </row>
    <row r="637" spans="1:1" ht="12.75" customHeight="1">
      <c r="A637" s="2"/>
    </row>
    <row r="638" spans="1:1" ht="12.75" customHeight="1">
      <c r="A638" s="2"/>
    </row>
    <row r="639" spans="1:1" ht="12.75" customHeight="1">
      <c r="A639" s="2"/>
    </row>
    <row r="640" spans="1:1" ht="12.75" customHeight="1">
      <c r="A640" s="2"/>
    </row>
    <row r="641" spans="1:1" ht="12.75" customHeight="1">
      <c r="A641" s="2"/>
    </row>
    <row r="642" spans="1:1" ht="12.75" customHeight="1">
      <c r="A642" s="2"/>
    </row>
    <row r="643" spans="1:1" ht="12.75" customHeight="1">
      <c r="A643" s="2"/>
    </row>
    <row r="644" spans="1:1" ht="12.75" customHeight="1">
      <c r="A644" s="2"/>
    </row>
    <row r="645" spans="1:1" ht="12.75" customHeight="1">
      <c r="A645" s="2"/>
    </row>
    <row r="646" spans="1:1" ht="12.75" customHeight="1">
      <c r="A646" s="2"/>
    </row>
    <row r="647" spans="1:1" ht="12.75" customHeight="1">
      <c r="A647" s="2"/>
    </row>
    <row r="648" spans="1:1" ht="12.75" customHeight="1">
      <c r="A648" s="2"/>
    </row>
    <row r="649" spans="1:1" ht="12.75" customHeight="1">
      <c r="A649" s="2"/>
    </row>
    <row r="650" spans="1:1" ht="12.75" customHeight="1">
      <c r="A650" s="2"/>
    </row>
    <row r="651" spans="1:1" ht="12.75" customHeight="1">
      <c r="A651" s="2"/>
    </row>
    <row r="652" spans="1:1" ht="12.75" customHeight="1">
      <c r="A652" s="2"/>
    </row>
    <row r="653" spans="1:1" ht="12.75" customHeight="1">
      <c r="A653" s="2"/>
    </row>
    <row r="654" spans="1:1" ht="12.75" customHeight="1">
      <c r="A654" s="2"/>
    </row>
    <row r="655" spans="1:1" ht="12.75" customHeight="1">
      <c r="A655" s="2"/>
    </row>
    <row r="656" spans="1:1" ht="12.75" customHeight="1">
      <c r="A656" s="2"/>
    </row>
    <row r="657" spans="1:1" ht="12.75" customHeight="1">
      <c r="A657" s="2"/>
    </row>
    <row r="658" spans="1:1" ht="12.75" customHeight="1">
      <c r="A658" s="2"/>
    </row>
    <row r="659" spans="1:1" ht="12.75" customHeight="1">
      <c r="A659" s="2"/>
    </row>
    <row r="660" spans="1:1" ht="12.75" customHeight="1">
      <c r="A660" s="2"/>
    </row>
    <row r="661" spans="1:1" ht="12.75" customHeight="1">
      <c r="A661" s="2"/>
    </row>
    <row r="662" spans="1:1" ht="12.75" customHeight="1">
      <c r="A662" s="2"/>
    </row>
    <row r="663" spans="1:1" ht="12.75" customHeight="1">
      <c r="A663" s="2"/>
    </row>
    <row r="664" spans="1:1" ht="12.75" customHeight="1">
      <c r="A664" s="2"/>
    </row>
    <row r="665" spans="1:1" ht="12.75" customHeight="1">
      <c r="A665" s="2"/>
    </row>
    <row r="666" spans="1:1" ht="12.75" customHeight="1">
      <c r="A666" s="2"/>
    </row>
    <row r="667" spans="1:1" ht="12.75" customHeight="1">
      <c r="A667" s="2"/>
    </row>
    <row r="668" spans="1:1" ht="12.75" customHeight="1">
      <c r="A668" s="2"/>
    </row>
    <row r="669" spans="1:1" ht="12.75" customHeight="1">
      <c r="A669" s="2"/>
    </row>
    <row r="670" spans="1:1" ht="12.75" customHeight="1">
      <c r="A670" s="2"/>
    </row>
    <row r="671" spans="1:1" ht="12.75" customHeight="1">
      <c r="A671" s="2"/>
    </row>
    <row r="672" spans="1:1" ht="12.75" customHeight="1">
      <c r="A672" s="2"/>
    </row>
    <row r="673" spans="1:1" ht="12.75" customHeight="1">
      <c r="A673" s="2"/>
    </row>
    <row r="674" spans="1:1" ht="12.75" customHeight="1">
      <c r="A674" s="2"/>
    </row>
    <row r="675" spans="1:1" ht="12.75" customHeight="1">
      <c r="A675" s="2"/>
    </row>
    <row r="676" spans="1:1" ht="12.75" customHeight="1">
      <c r="A676" s="2"/>
    </row>
    <row r="677" spans="1:1" ht="12.75" customHeight="1">
      <c r="A677" s="2"/>
    </row>
    <row r="678" spans="1:1" ht="12.75" customHeight="1">
      <c r="A678" s="2"/>
    </row>
    <row r="679" spans="1:1" ht="12.75" customHeight="1">
      <c r="A679" s="2"/>
    </row>
    <row r="680" spans="1:1" ht="12.75" customHeight="1">
      <c r="A680" s="2"/>
    </row>
    <row r="681" spans="1:1" ht="12.75" customHeight="1">
      <c r="A681" s="2"/>
    </row>
    <row r="682" spans="1:1" ht="12.75" customHeight="1">
      <c r="A682" s="2"/>
    </row>
    <row r="683" spans="1:1" ht="12.75" customHeight="1">
      <c r="A683" s="2"/>
    </row>
    <row r="684" spans="1:1" ht="12.75" customHeight="1">
      <c r="A684" s="2"/>
    </row>
    <row r="685" spans="1:1" ht="12.75" customHeight="1">
      <c r="A685" s="2"/>
    </row>
    <row r="686" spans="1:1" ht="12.75" customHeight="1">
      <c r="A686" s="2"/>
    </row>
    <row r="687" spans="1:1" ht="12.75" customHeight="1">
      <c r="A687" s="2"/>
    </row>
    <row r="688" spans="1:1" ht="12.75" customHeight="1">
      <c r="A688" s="2"/>
    </row>
    <row r="689" spans="1:1" ht="12.75" customHeight="1">
      <c r="A689" s="2"/>
    </row>
    <row r="690" spans="1:1" ht="12.75" customHeight="1">
      <c r="A690" s="2"/>
    </row>
    <row r="691" spans="1:1" ht="12.75" customHeight="1">
      <c r="A691" s="2"/>
    </row>
    <row r="692" spans="1:1" ht="12.75" customHeight="1">
      <c r="A692" s="2"/>
    </row>
    <row r="693" spans="1:1" ht="12.75" customHeight="1">
      <c r="A693" s="2"/>
    </row>
    <row r="694" spans="1:1" ht="12.75" customHeight="1">
      <c r="A694" s="2"/>
    </row>
    <row r="695" spans="1:1" ht="12.75" customHeight="1">
      <c r="A695" s="2"/>
    </row>
    <row r="696" spans="1:1" ht="12.75" customHeight="1">
      <c r="A696" s="2"/>
    </row>
    <row r="697" spans="1:1" ht="12.75" customHeight="1">
      <c r="A697" s="2"/>
    </row>
    <row r="698" spans="1:1" ht="12.75" customHeight="1">
      <c r="A698" s="2"/>
    </row>
    <row r="699" spans="1:1" ht="12.75" customHeight="1">
      <c r="A699" s="2"/>
    </row>
    <row r="700" spans="1:1" ht="12.75" customHeight="1">
      <c r="A700" s="2"/>
    </row>
    <row r="701" spans="1:1" ht="12.75" customHeight="1">
      <c r="A701" s="2"/>
    </row>
    <row r="702" spans="1:1" ht="12.75" customHeight="1">
      <c r="A702" s="2"/>
    </row>
    <row r="703" spans="1:1" ht="12.75" customHeight="1">
      <c r="A703" s="2"/>
    </row>
    <row r="704" spans="1:1" ht="12.75" customHeight="1">
      <c r="A704" s="2"/>
    </row>
    <row r="705" spans="1:1" ht="12.75" customHeight="1">
      <c r="A705" s="2"/>
    </row>
    <row r="706" spans="1:1" ht="12.75" customHeight="1">
      <c r="A706" s="2"/>
    </row>
    <row r="707" spans="1:1" ht="12.75" customHeight="1">
      <c r="A707" s="2"/>
    </row>
    <row r="708" spans="1:1" ht="12.75" customHeight="1">
      <c r="A708" s="2"/>
    </row>
    <row r="709" spans="1:1" ht="12.75" customHeight="1">
      <c r="A709" s="2"/>
    </row>
    <row r="710" spans="1:1" ht="12.75" customHeight="1">
      <c r="A710" s="2"/>
    </row>
    <row r="711" spans="1:1" ht="12.75" customHeight="1">
      <c r="A711" s="2"/>
    </row>
    <row r="712" spans="1:1" ht="12.75" customHeight="1">
      <c r="A712" s="2"/>
    </row>
    <row r="713" spans="1:1" ht="12.75" customHeight="1">
      <c r="A713" s="2"/>
    </row>
    <row r="714" spans="1:1" ht="12.75" customHeight="1">
      <c r="A714" s="2"/>
    </row>
    <row r="715" spans="1:1" ht="12.75" customHeight="1">
      <c r="A715" s="2"/>
    </row>
    <row r="716" spans="1:1" ht="12.75" customHeight="1">
      <c r="A716" s="2"/>
    </row>
    <row r="717" spans="1:1" ht="12.75" customHeight="1">
      <c r="A717" s="2"/>
    </row>
    <row r="718" spans="1:1" ht="12.75" customHeight="1">
      <c r="A718" s="2"/>
    </row>
    <row r="719" spans="1:1" ht="12.75" customHeight="1">
      <c r="A719" s="2"/>
    </row>
    <row r="720" spans="1:1" ht="12.75" customHeight="1">
      <c r="A720" s="2"/>
    </row>
    <row r="721" spans="1:1" ht="12.75" customHeight="1">
      <c r="A721" s="2"/>
    </row>
    <row r="722" spans="1:1" ht="12.75" customHeight="1">
      <c r="A722" s="2"/>
    </row>
    <row r="723" spans="1:1" ht="12.75" customHeight="1">
      <c r="A723" s="2"/>
    </row>
    <row r="724" spans="1:1" ht="12.75" customHeight="1">
      <c r="A724" s="2"/>
    </row>
    <row r="725" spans="1:1" ht="12.75" customHeight="1">
      <c r="A725" s="2"/>
    </row>
    <row r="726" spans="1:1" ht="12.75" customHeight="1">
      <c r="A726" s="2"/>
    </row>
    <row r="727" spans="1:1" ht="12.75" customHeight="1">
      <c r="A727" s="2"/>
    </row>
    <row r="728" spans="1:1" ht="12.75" customHeight="1">
      <c r="A728" s="2"/>
    </row>
    <row r="729" spans="1:1" ht="12.75" customHeight="1">
      <c r="A729" s="2"/>
    </row>
    <row r="730" spans="1:1" ht="12.75" customHeight="1">
      <c r="A730" s="2"/>
    </row>
    <row r="731" spans="1:1" ht="12.75" customHeight="1">
      <c r="A731" s="2"/>
    </row>
    <row r="732" spans="1:1" ht="12.75" customHeight="1">
      <c r="A732" s="2"/>
    </row>
    <row r="733" spans="1:1" ht="12.75" customHeight="1">
      <c r="A733" s="2"/>
    </row>
    <row r="734" spans="1:1" ht="12.75" customHeight="1">
      <c r="A734" s="2"/>
    </row>
    <row r="735" spans="1:1" ht="12.75" customHeight="1">
      <c r="A735" s="2"/>
    </row>
    <row r="736" spans="1:1" ht="12.75" customHeight="1">
      <c r="A736" s="2"/>
    </row>
    <row r="737" spans="1:1" ht="12.75" customHeight="1">
      <c r="A737" s="2"/>
    </row>
    <row r="738" spans="1:1" ht="12.75" customHeight="1">
      <c r="A738" s="2"/>
    </row>
    <row r="739" spans="1:1" ht="12.75" customHeight="1">
      <c r="A739" s="2"/>
    </row>
    <row r="740" spans="1:1" ht="12.75" customHeight="1">
      <c r="A740" s="2"/>
    </row>
    <row r="741" spans="1:1" ht="12.75" customHeight="1">
      <c r="A741" s="2"/>
    </row>
    <row r="742" spans="1:1" ht="12.75" customHeight="1">
      <c r="A742" s="2"/>
    </row>
    <row r="743" spans="1:1" ht="12.75" customHeight="1">
      <c r="A743" s="2"/>
    </row>
    <row r="744" spans="1:1" ht="12.75" customHeight="1">
      <c r="A744" s="2"/>
    </row>
    <row r="745" spans="1:1" ht="12.75" customHeight="1">
      <c r="A745" s="2"/>
    </row>
    <row r="746" spans="1:1" ht="12.75" customHeight="1">
      <c r="A746" s="2"/>
    </row>
    <row r="747" spans="1:1" ht="12.75" customHeight="1">
      <c r="A747" s="2"/>
    </row>
    <row r="748" spans="1:1" ht="12.75" customHeight="1">
      <c r="A748" s="2"/>
    </row>
    <row r="749" spans="1:1" ht="12.75" customHeight="1">
      <c r="A749" s="2"/>
    </row>
    <row r="750" spans="1:1" ht="12.75" customHeight="1">
      <c r="A750" s="2"/>
    </row>
    <row r="751" spans="1:1" ht="12.75" customHeight="1">
      <c r="A751" s="2"/>
    </row>
    <row r="752" spans="1:1" ht="12.75" customHeight="1">
      <c r="A752" s="2"/>
    </row>
    <row r="753" spans="1:1" ht="12.75" customHeight="1">
      <c r="A753" s="2"/>
    </row>
    <row r="754" spans="1:1" ht="12.75" customHeight="1">
      <c r="A754" s="2"/>
    </row>
    <row r="755" spans="1:1" ht="12.75" customHeight="1">
      <c r="A755" s="2"/>
    </row>
    <row r="756" spans="1:1" ht="12.75" customHeight="1">
      <c r="A756" s="2"/>
    </row>
    <row r="757" spans="1:1" ht="12.75" customHeight="1">
      <c r="A757" s="2"/>
    </row>
    <row r="758" spans="1:1" ht="12.75" customHeight="1">
      <c r="A758" s="2"/>
    </row>
    <row r="759" spans="1:1" ht="12.75" customHeight="1">
      <c r="A759" s="2"/>
    </row>
    <row r="760" spans="1:1" ht="12.75" customHeight="1">
      <c r="A760" s="2"/>
    </row>
    <row r="761" spans="1:1" ht="12.75" customHeight="1">
      <c r="A761" s="2"/>
    </row>
    <row r="762" spans="1:1" ht="12.75" customHeight="1">
      <c r="A762" s="2"/>
    </row>
    <row r="763" spans="1:1" ht="12.75" customHeight="1">
      <c r="A763" s="2"/>
    </row>
    <row r="764" spans="1:1" ht="12.75" customHeight="1">
      <c r="A764" s="2"/>
    </row>
    <row r="765" spans="1:1" ht="12.75" customHeight="1">
      <c r="A765" s="2"/>
    </row>
    <row r="766" spans="1:1" ht="12.75" customHeight="1">
      <c r="A766" s="2"/>
    </row>
    <row r="767" spans="1:1" ht="12.75" customHeight="1">
      <c r="A767" s="2"/>
    </row>
    <row r="768" spans="1:1" ht="12.75" customHeight="1">
      <c r="A768" s="2"/>
    </row>
    <row r="769" spans="1:1" ht="12.75" customHeight="1">
      <c r="A769" s="2"/>
    </row>
    <row r="770" spans="1:1" ht="12.75" customHeight="1">
      <c r="A770" s="2"/>
    </row>
    <row r="771" spans="1:1" ht="12.75" customHeight="1">
      <c r="A771" s="2"/>
    </row>
    <row r="772" spans="1:1" ht="12.75" customHeight="1">
      <c r="A772" s="2"/>
    </row>
    <row r="773" spans="1:1" ht="12.75" customHeight="1">
      <c r="A773" s="2"/>
    </row>
    <row r="774" spans="1:1" ht="12.75" customHeight="1">
      <c r="A774" s="2"/>
    </row>
    <row r="775" spans="1:1" ht="12.75" customHeight="1">
      <c r="A775" s="2"/>
    </row>
    <row r="776" spans="1:1" ht="12.75" customHeight="1">
      <c r="A776" s="2"/>
    </row>
    <row r="777" spans="1:1" ht="12.75" customHeight="1">
      <c r="A777" s="2"/>
    </row>
    <row r="778" spans="1:1" ht="12.75" customHeight="1">
      <c r="A778" s="2"/>
    </row>
    <row r="779" spans="1:1" ht="12.75" customHeight="1">
      <c r="A779" s="2"/>
    </row>
    <row r="780" spans="1:1" ht="12.75" customHeight="1">
      <c r="A780" s="2"/>
    </row>
    <row r="781" spans="1:1" ht="12.75" customHeight="1">
      <c r="A781" s="2"/>
    </row>
    <row r="782" spans="1:1" ht="12.75" customHeight="1">
      <c r="A782" s="2"/>
    </row>
    <row r="783" spans="1:1" ht="12.75" customHeight="1">
      <c r="A783" s="2"/>
    </row>
    <row r="784" spans="1:1" ht="12.75" customHeight="1">
      <c r="A784" s="2"/>
    </row>
    <row r="785" spans="1:1" ht="12.75" customHeight="1">
      <c r="A785" s="2"/>
    </row>
    <row r="786" spans="1:1" ht="12.75" customHeight="1">
      <c r="A786" s="2"/>
    </row>
    <row r="787" spans="1:1" ht="12.75" customHeight="1">
      <c r="A787" s="2"/>
    </row>
    <row r="788" spans="1:1" ht="12.75" customHeight="1">
      <c r="A788" s="2"/>
    </row>
    <row r="789" spans="1:1" ht="12.75" customHeight="1">
      <c r="A789" s="2"/>
    </row>
    <row r="790" spans="1:1" ht="12.75" customHeight="1">
      <c r="A790" s="2"/>
    </row>
    <row r="791" spans="1:1" ht="12.75" customHeight="1">
      <c r="A791" s="2"/>
    </row>
    <row r="792" spans="1:1" ht="12.75" customHeight="1">
      <c r="A792" s="2"/>
    </row>
    <row r="793" spans="1:1" ht="12.75" customHeight="1">
      <c r="A793" s="2"/>
    </row>
    <row r="794" spans="1:1" ht="12.75" customHeight="1">
      <c r="A794" s="2"/>
    </row>
    <row r="795" spans="1:1" ht="12.75" customHeight="1">
      <c r="A795" s="2"/>
    </row>
    <row r="796" spans="1:1" ht="12.75" customHeight="1">
      <c r="A796" s="2"/>
    </row>
    <row r="797" spans="1:1" ht="12.75" customHeight="1">
      <c r="A797" s="2"/>
    </row>
    <row r="798" spans="1:1" ht="12.75" customHeight="1">
      <c r="A798" s="2"/>
    </row>
    <row r="799" spans="1:1" ht="12.75" customHeight="1">
      <c r="A799" s="2"/>
    </row>
    <row r="800" spans="1:1" ht="12.75" customHeight="1">
      <c r="A800" s="2"/>
    </row>
    <row r="801" spans="1:1" ht="12.75" customHeight="1">
      <c r="A801" s="2"/>
    </row>
    <row r="802" spans="1:1" ht="12.75" customHeight="1">
      <c r="A802" s="2"/>
    </row>
    <row r="803" spans="1:1" ht="12.75" customHeight="1">
      <c r="A803" s="2"/>
    </row>
    <row r="804" spans="1:1" ht="12.75" customHeight="1">
      <c r="A804" s="2"/>
    </row>
    <row r="805" spans="1:1" ht="12.75" customHeight="1">
      <c r="A805" s="2"/>
    </row>
    <row r="806" spans="1:1" ht="12.75" customHeight="1">
      <c r="A806" s="2"/>
    </row>
    <row r="807" spans="1:1" ht="12.75" customHeight="1">
      <c r="A807" s="2"/>
    </row>
    <row r="808" spans="1:1" ht="12.75" customHeight="1">
      <c r="A808" s="2"/>
    </row>
    <row r="809" spans="1:1" ht="12.75" customHeight="1">
      <c r="A809" s="2"/>
    </row>
    <row r="810" spans="1:1" ht="12.75" customHeight="1">
      <c r="A810" s="2"/>
    </row>
    <row r="811" spans="1:1" ht="12.75" customHeight="1">
      <c r="A811" s="2"/>
    </row>
    <row r="812" spans="1:1" ht="12.75" customHeight="1">
      <c r="A812" s="2"/>
    </row>
    <row r="813" spans="1:1" ht="12.75" customHeight="1">
      <c r="A813" s="2"/>
    </row>
    <row r="814" spans="1:1" ht="12.75" customHeight="1">
      <c r="A814" s="2"/>
    </row>
    <row r="815" spans="1:1" ht="12.75" customHeight="1">
      <c r="A815" s="2"/>
    </row>
    <row r="816" spans="1:1" ht="12.75" customHeight="1">
      <c r="A816" s="2"/>
    </row>
    <row r="817" spans="1:1" ht="12.75" customHeight="1">
      <c r="A817" s="2"/>
    </row>
    <row r="818" spans="1:1" ht="12.75" customHeight="1">
      <c r="A818" s="2"/>
    </row>
    <row r="819" spans="1:1" ht="12.75" customHeight="1">
      <c r="A819" s="2"/>
    </row>
    <row r="820" spans="1:1" ht="12.75" customHeight="1">
      <c r="A820" s="2"/>
    </row>
    <row r="821" spans="1:1" ht="12.75" customHeight="1">
      <c r="A821" s="2"/>
    </row>
    <row r="822" spans="1:1" ht="12.75" customHeight="1">
      <c r="A822" s="2"/>
    </row>
    <row r="823" spans="1:1" ht="12.75" customHeight="1">
      <c r="A823" s="2"/>
    </row>
    <row r="824" spans="1:1" ht="12.75" customHeight="1">
      <c r="A824" s="2"/>
    </row>
    <row r="825" spans="1:1" ht="12.75" customHeight="1">
      <c r="A825" s="2"/>
    </row>
    <row r="826" spans="1:1" ht="12.75" customHeight="1">
      <c r="A826" s="2"/>
    </row>
    <row r="827" spans="1:1" ht="12.75" customHeight="1">
      <c r="A827" s="2"/>
    </row>
    <row r="828" spans="1:1" ht="12.75" customHeight="1">
      <c r="A828" s="2"/>
    </row>
    <row r="829" spans="1:1" ht="12.75" customHeight="1">
      <c r="A829" s="2"/>
    </row>
    <row r="830" spans="1:1" ht="12.75" customHeight="1">
      <c r="A830" s="2"/>
    </row>
    <row r="831" spans="1:1" ht="12.75" customHeight="1">
      <c r="A831" s="2"/>
    </row>
    <row r="832" spans="1:1" ht="12.75" customHeight="1">
      <c r="A832" s="2"/>
    </row>
    <row r="833" spans="1:1" ht="12.75" customHeight="1">
      <c r="A833" s="2"/>
    </row>
    <row r="834" spans="1:1" ht="12.75" customHeight="1">
      <c r="A834" s="2"/>
    </row>
    <row r="835" spans="1:1" ht="12.75" customHeight="1">
      <c r="A835" s="2"/>
    </row>
    <row r="836" spans="1:1" ht="12.75" customHeight="1">
      <c r="A836" s="2"/>
    </row>
    <row r="837" spans="1:1" ht="12.75" customHeight="1">
      <c r="A837" s="2"/>
    </row>
    <row r="838" spans="1:1" ht="12.75" customHeight="1">
      <c r="A838" s="2"/>
    </row>
    <row r="839" spans="1:1" ht="12.75" customHeight="1">
      <c r="A839" s="2"/>
    </row>
    <row r="840" spans="1:1" ht="12.75" customHeight="1">
      <c r="A840" s="2"/>
    </row>
    <row r="841" spans="1:1" ht="12.75" customHeight="1">
      <c r="A841" s="2"/>
    </row>
    <row r="842" spans="1:1" ht="12.75" customHeight="1">
      <c r="A842" s="2"/>
    </row>
    <row r="843" spans="1:1" ht="12.75" customHeight="1">
      <c r="A843" s="2"/>
    </row>
    <row r="844" spans="1:1" ht="12.75" customHeight="1">
      <c r="A844" s="2"/>
    </row>
    <row r="845" spans="1:1" ht="12.75" customHeight="1">
      <c r="A845" s="2"/>
    </row>
    <row r="846" spans="1:1" ht="12.75" customHeight="1">
      <c r="A846" s="2"/>
    </row>
    <row r="847" spans="1:1" ht="12.75" customHeight="1">
      <c r="A847" s="2"/>
    </row>
    <row r="848" spans="1:1" ht="12.75" customHeight="1">
      <c r="A848" s="2"/>
    </row>
    <row r="849" spans="1:1" ht="12.75" customHeight="1">
      <c r="A849" s="2"/>
    </row>
    <row r="850" spans="1:1" ht="12.75" customHeight="1">
      <c r="A850" s="2"/>
    </row>
    <row r="851" spans="1:1" ht="12.75" customHeight="1">
      <c r="A851" s="2"/>
    </row>
    <row r="852" spans="1:1" ht="12.75" customHeight="1">
      <c r="A852" s="2"/>
    </row>
    <row r="853" spans="1:1" ht="12.75" customHeight="1">
      <c r="A853" s="2"/>
    </row>
    <row r="854" spans="1:1" ht="12.75" customHeight="1">
      <c r="A854" s="2"/>
    </row>
    <row r="855" spans="1:1" ht="12.75" customHeight="1">
      <c r="A855" s="2"/>
    </row>
    <row r="856" spans="1:1" ht="12.75" customHeight="1">
      <c r="A856" s="2"/>
    </row>
    <row r="857" spans="1:1" ht="12.75" customHeight="1">
      <c r="A857" s="2"/>
    </row>
    <row r="858" spans="1:1" ht="12.75" customHeight="1">
      <c r="A858" s="2"/>
    </row>
    <row r="859" spans="1:1" ht="12.75" customHeight="1">
      <c r="A859" s="2"/>
    </row>
    <row r="860" spans="1:1" ht="12.75" customHeight="1">
      <c r="A860" s="2"/>
    </row>
    <row r="861" spans="1:1" ht="12.75" customHeight="1">
      <c r="A861" s="2"/>
    </row>
    <row r="862" spans="1:1" ht="12.75" customHeight="1">
      <c r="A862" s="2"/>
    </row>
    <row r="863" spans="1:1" ht="12.75" customHeight="1">
      <c r="A863" s="2"/>
    </row>
    <row r="864" spans="1:1" ht="12.75" customHeight="1">
      <c r="A864" s="2"/>
    </row>
    <row r="865" spans="1:1" ht="12.75" customHeight="1">
      <c r="A865" s="2"/>
    </row>
    <row r="866" spans="1:1" ht="12.75" customHeight="1">
      <c r="A866" s="2"/>
    </row>
    <row r="867" spans="1:1" ht="12.75" customHeight="1">
      <c r="A867" s="2"/>
    </row>
    <row r="868" spans="1:1" ht="12.75" customHeight="1">
      <c r="A868" s="2"/>
    </row>
    <row r="869" spans="1:1" ht="12.75" customHeight="1">
      <c r="A869" s="2"/>
    </row>
    <row r="870" spans="1:1" ht="12.75" customHeight="1">
      <c r="A870" s="2"/>
    </row>
    <row r="871" spans="1:1" ht="12.75" customHeight="1">
      <c r="A871" s="2"/>
    </row>
    <row r="872" spans="1:1" ht="12.75" customHeight="1">
      <c r="A872" s="2"/>
    </row>
    <row r="873" spans="1:1" ht="12.75" customHeight="1">
      <c r="A873" s="2"/>
    </row>
    <row r="874" spans="1:1" ht="12.75" customHeight="1">
      <c r="A874" s="2"/>
    </row>
    <row r="875" spans="1:1" ht="12.75" customHeight="1">
      <c r="A875" s="2"/>
    </row>
    <row r="876" spans="1:1" ht="12.75" customHeight="1">
      <c r="A876" s="2"/>
    </row>
    <row r="877" spans="1:1" ht="12.75" customHeight="1">
      <c r="A877" s="2"/>
    </row>
    <row r="878" spans="1:1" ht="12.75" customHeight="1">
      <c r="A878" s="2"/>
    </row>
    <row r="879" spans="1:1" ht="12.75" customHeight="1">
      <c r="A879" s="2"/>
    </row>
    <row r="880" spans="1:1" ht="12.75" customHeight="1">
      <c r="A880" s="2"/>
    </row>
    <row r="881" spans="1:1" ht="12.75" customHeight="1">
      <c r="A881" s="2"/>
    </row>
    <row r="882" spans="1:1" ht="12.75" customHeight="1">
      <c r="A882" s="2"/>
    </row>
    <row r="883" spans="1:1" ht="12.75" customHeight="1">
      <c r="A883" s="2"/>
    </row>
    <row r="884" spans="1:1" ht="12.75" customHeight="1">
      <c r="A884" s="2"/>
    </row>
    <row r="885" spans="1:1" ht="12.75" customHeight="1">
      <c r="A885" s="2"/>
    </row>
    <row r="886" spans="1:1" ht="12.75" customHeight="1">
      <c r="A886" s="2"/>
    </row>
    <row r="887" spans="1:1" ht="12.75" customHeight="1">
      <c r="A887" s="2"/>
    </row>
    <row r="888" spans="1:1" ht="12.75" customHeight="1">
      <c r="A888" s="2"/>
    </row>
    <row r="889" spans="1:1" ht="12.75" customHeight="1">
      <c r="A889" s="2"/>
    </row>
    <row r="890" spans="1:1" ht="12.75" customHeight="1">
      <c r="A890" s="2"/>
    </row>
    <row r="891" spans="1:1" ht="12.75" customHeight="1">
      <c r="A891" s="2"/>
    </row>
    <row r="892" spans="1:1" ht="12.75" customHeight="1">
      <c r="A892" s="2"/>
    </row>
    <row r="893" spans="1:1" ht="12.75" customHeight="1">
      <c r="A893" s="2"/>
    </row>
    <row r="894" spans="1:1" ht="12.75" customHeight="1">
      <c r="A894" s="2"/>
    </row>
    <row r="895" spans="1:1" ht="12.75" customHeight="1">
      <c r="A895" s="2"/>
    </row>
    <row r="896" spans="1:1" ht="12.75" customHeight="1">
      <c r="A896" s="2"/>
    </row>
    <row r="897" spans="1:1" ht="12.75" customHeight="1">
      <c r="A897" s="2"/>
    </row>
    <row r="898" spans="1:1" ht="12.75" customHeight="1">
      <c r="A898" s="2"/>
    </row>
    <row r="899" spans="1:1" ht="12.75" customHeight="1">
      <c r="A899" s="2"/>
    </row>
    <row r="900" spans="1:1" ht="12.75" customHeight="1">
      <c r="A900" s="2"/>
    </row>
    <row r="901" spans="1:1" ht="12.75" customHeight="1">
      <c r="A901" s="2"/>
    </row>
    <row r="902" spans="1:1" ht="12.75" customHeight="1">
      <c r="A902" s="2"/>
    </row>
    <row r="903" spans="1:1" ht="12.75" customHeight="1">
      <c r="A903" s="2"/>
    </row>
    <row r="904" spans="1:1" ht="12.75" customHeight="1">
      <c r="A904" s="2"/>
    </row>
    <row r="905" spans="1:1" ht="12.75" customHeight="1">
      <c r="A905" s="2"/>
    </row>
    <row r="906" spans="1:1" ht="12.75" customHeight="1">
      <c r="A906" s="2"/>
    </row>
    <row r="907" spans="1:1" ht="12.75" customHeight="1">
      <c r="A907" s="2"/>
    </row>
    <row r="908" spans="1:1" ht="12.75" customHeight="1">
      <c r="A908" s="2"/>
    </row>
    <row r="909" spans="1:1" ht="12.75" customHeight="1">
      <c r="A909" s="2"/>
    </row>
    <row r="910" spans="1:1" ht="12.75" customHeight="1">
      <c r="A910" s="2"/>
    </row>
    <row r="911" spans="1:1" ht="12.75" customHeight="1">
      <c r="A911" s="2"/>
    </row>
    <row r="912" spans="1:1" ht="12.75" customHeight="1">
      <c r="A912" s="2"/>
    </row>
    <row r="913" spans="1:1" ht="12.75" customHeight="1">
      <c r="A913" s="2"/>
    </row>
    <row r="914" spans="1:1" ht="12.75" customHeight="1">
      <c r="A914" s="2"/>
    </row>
    <row r="915" spans="1:1" ht="12.75" customHeight="1">
      <c r="A915" s="2"/>
    </row>
    <row r="916" spans="1:1" ht="12.75" customHeight="1">
      <c r="A916" s="2"/>
    </row>
    <row r="917" spans="1:1" ht="12.75" customHeight="1">
      <c r="A917" s="2"/>
    </row>
    <row r="918" spans="1:1" ht="12.75" customHeight="1">
      <c r="A918" s="2"/>
    </row>
    <row r="919" spans="1:1" ht="12.75" customHeight="1">
      <c r="A919" s="2"/>
    </row>
    <row r="920" spans="1:1" ht="12.75" customHeight="1">
      <c r="A920" s="2"/>
    </row>
    <row r="921" spans="1:1" ht="12.75" customHeight="1">
      <c r="A921" s="2"/>
    </row>
    <row r="922" spans="1:1" ht="12.75" customHeight="1">
      <c r="A922" s="2"/>
    </row>
    <row r="923" spans="1:1" ht="12.75" customHeight="1">
      <c r="A923" s="2"/>
    </row>
    <row r="924" spans="1:1" ht="12.75" customHeight="1">
      <c r="A924" s="2"/>
    </row>
    <row r="925" spans="1:1" ht="12.75" customHeight="1">
      <c r="A925" s="2"/>
    </row>
    <row r="926" spans="1:1" ht="12.75" customHeight="1">
      <c r="A926" s="2"/>
    </row>
    <row r="927" spans="1:1" ht="12.75" customHeight="1">
      <c r="A927" s="2"/>
    </row>
    <row r="928" spans="1:1" ht="12.75" customHeight="1">
      <c r="A928" s="2"/>
    </row>
    <row r="929" spans="1:1" ht="12.75" customHeight="1">
      <c r="A929" s="2"/>
    </row>
    <row r="930" spans="1:1" ht="12.75" customHeight="1">
      <c r="A930" s="2"/>
    </row>
    <row r="931" spans="1:1" ht="12.75" customHeight="1">
      <c r="A931" s="2"/>
    </row>
    <row r="932" spans="1:1" ht="12.75" customHeight="1">
      <c r="A932" s="2"/>
    </row>
    <row r="933" spans="1:1" ht="12.75" customHeight="1">
      <c r="A933" s="2"/>
    </row>
    <row r="934" spans="1:1" ht="12.75" customHeight="1">
      <c r="A934" s="2"/>
    </row>
    <row r="935" spans="1:1" ht="12.75" customHeight="1">
      <c r="A935" s="2"/>
    </row>
    <row r="936" spans="1:1" ht="12.75" customHeight="1">
      <c r="A936" s="2"/>
    </row>
    <row r="937" spans="1:1" ht="12.75" customHeight="1">
      <c r="A937" s="2"/>
    </row>
    <row r="938" spans="1:1" ht="12.75" customHeight="1">
      <c r="A938" s="2"/>
    </row>
    <row r="939" spans="1:1" ht="12.75" customHeight="1">
      <c r="A939" s="2"/>
    </row>
    <row r="940" spans="1:1" ht="12.75" customHeight="1">
      <c r="A940" s="2"/>
    </row>
    <row r="941" spans="1:1" ht="12.75" customHeight="1">
      <c r="A941" s="2"/>
    </row>
    <row r="942" spans="1:1" ht="12.75" customHeight="1">
      <c r="A942" s="2"/>
    </row>
    <row r="943" spans="1:1" ht="12.75" customHeight="1">
      <c r="A943" s="2"/>
    </row>
    <row r="944" spans="1:1" ht="12.75" customHeight="1">
      <c r="A944" s="2"/>
    </row>
    <row r="945" spans="1:1" ht="12.75" customHeight="1">
      <c r="A945" s="2"/>
    </row>
    <row r="946" spans="1:1" ht="12.75" customHeight="1">
      <c r="A946" s="2"/>
    </row>
    <row r="947" spans="1:1" ht="12.75" customHeight="1">
      <c r="A947" s="2"/>
    </row>
    <row r="948" spans="1:1" ht="12.75" customHeight="1">
      <c r="A948" s="2"/>
    </row>
    <row r="949" spans="1:1" ht="12.75" customHeight="1">
      <c r="A949" s="2"/>
    </row>
    <row r="950" spans="1:1" ht="12.75" customHeight="1">
      <c r="A950" s="2"/>
    </row>
    <row r="951" spans="1:1" ht="12.75" customHeight="1">
      <c r="A951" s="2"/>
    </row>
    <row r="952" spans="1:1" ht="12.75" customHeight="1">
      <c r="A952" s="2"/>
    </row>
    <row r="953" spans="1:1" ht="12.75" customHeight="1">
      <c r="A953" s="2"/>
    </row>
    <row r="954" spans="1:1" ht="12.75" customHeight="1">
      <c r="A954" s="2"/>
    </row>
    <row r="955" spans="1:1" ht="12.75" customHeight="1">
      <c r="A955" s="2"/>
    </row>
    <row r="956" spans="1:1" ht="12.75" customHeight="1">
      <c r="A956" s="2"/>
    </row>
    <row r="957" spans="1:1" ht="12.75" customHeight="1">
      <c r="A957" s="2"/>
    </row>
    <row r="958" spans="1:1" ht="12.75" customHeight="1">
      <c r="A958" s="2"/>
    </row>
    <row r="959" spans="1:1" ht="12.75" customHeight="1">
      <c r="A959" s="2"/>
    </row>
    <row r="960" spans="1:1" ht="12.75" customHeight="1">
      <c r="A960" s="2"/>
    </row>
    <row r="961" spans="1:1" ht="12.75" customHeight="1">
      <c r="A961" s="2"/>
    </row>
    <row r="962" spans="1:1" ht="12.75" customHeight="1">
      <c r="A962" s="2"/>
    </row>
    <row r="963" spans="1:1" ht="12.75" customHeight="1">
      <c r="A963" s="2"/>
    </row>
    <row r="964" spans="1:1" ht="12.75" customHeight="1">
      <c r="A964" s="2"/>
    </row>
    <row r="965" spans="1:1" ht="12.75" customHeight="1">
      <c r="A965" s="2"/>
    </row>
    <row r="966" spans="1:1" ht="12.75" customHeight="1">
      <c r="A966" s="2"/>
    </row>
    <row r="967" spans="1:1" ht="12.75" customHeight="1">
      <c r="A967" s="2"/>
    </row>
    <row r="968" spans="1:1" ht="12.75" customHeight="1">
      <c r="A968" s="2"/>
    </row>
    <row r="969" spans="1:1" ht="12.75" customHeight="1">
      <c r="A969" s="2"/>
    </row>
    <row r="970" spans="1:1" ht="12.75" customHeight="1">
      <c r="A970" s="2"/>
    </row>
    <row r="971" spans="1:1" ht="12.75" customHeight="1">
      <c r="A971" s="2"/>
    </row>
    <row r="972" spans="1:1" ht="12.75" customHeight="1">
      <c r="A972" s="2"/>
    </row>
    <row r="973" spans="1:1" ht="12.75" customHeight="1">
      <c r="A973" s="2"/>
    </row>
    <row r="974" spans="1:1" ht="12.75" customHeight="1">
      <c r="A974" s="2"/>
    </row>
    <row r="975" spans="1:1" ht="12.75" customHeight="1">
      <c r="A975" s="2"/>
    </row>
    <row r="976" spans="1:1" ht="12.75" customHeight="1">
      <c r="A976" s="2"/>
    </row>
    <row r="977" spans="1:1" ht="12.75" customHeight="1">
      <c r="A977" s="2"/>
    </row>
    <row r="978" spans="1:1" ht="12.75" customHeight="1">
      <c r="A978" s="2"/>
    </row>
    <row r="979" spans="1:1" ht="12.75" customHeight="1">
      <c r="A979" s="2"/>
    </row>
    <row r="980" spans="1:1" ht="12.75" customHeight="1">
      <c r="A980" s="2"/>
    </row>
    <row r="981" spans="1:1" ht="12.75" customHeight="1">
      <c r="A981" s="2"/>
    </row>
    <row r="982" spans="1:1" ht="12.75" customHeight="1">
      <c r="A982" s="2"/>
    </row>
    <row r="983" spans="1:1" ht="12.75" customHeight="1">
      <c r="A983" s="2"/>
    </row>
    <row r="984" spans="1:1" ht="12.75" customHeight="1">
      <c r="A984" s="2"/>
    </row>
    <row r="985" spans="1:1" ht="12.75" customHeight="1">
      <c r="A985" s="2"/>
    </row>
    <row r="986" spans="1:1" ht="12.75" customHeight="1">
      <c r="A986" s="2"/>
    </row>
    <row r="987" spans="1:1" ht="12.75" customHeight="1">
      <c r="A987" s="2"/>
    </row>
    <row r="988" spans="1:1" ht="12.75" customHeight="1">
      <c r="A988" s="2"/>
    </row>
    <row r="989" spans="1:1" ht="12.75" customHeight="1">
      <c r="A989" s="2"/>
    </row>
    <row r="990" spans="1:1" ht="12.75" customHeight="1">
      <c r="A990" s="2"/>
    </row>
    <row r="991" spans="1:1" ht="12.75" customHeight="1">
      <c r="A991" s="2"/>
    </row>
    <row r="992" spans="1:1" ht="12.75" customHeight="1">
      <c r="A992" s="2"/>
    </row>
    <row r="993" spans="1:1" ht="12.75" customHeight="1">
      <c r="A993" s="2"/>
    </row>
    <row r="994" spans="1:1" ht="12.75" customHeight="1">
      <c r="A994" s="2"/>
    </row>
    <row r="995" spans="1:1" ht="12.75" customHeight="1">
      <c r="A995" s="2"/>
    </row>
    <row r="996" spans="1:1" ht="12.75" customHeight="1">
      <c r="A996" s="2"/>
    </row>
    <row r="997" spans="1:1" ht="12.75" customHeight="1">
      <c r="A997" s="2"/>
    </row>
    <row r="998" spans="1:1" ht="12.75" customHeight="1">
      <c r="A998" s="2"/>
    </row>
    <row r="999" spans="1:1" ht="12.75" customHeight="1">
      <c r="A999" s="2"/>
    </row>
  </sheetData>
  <sortState xmlns:xlrd2="http://schemas.microsoft.com/office/spreadsheetml/2017/richdata2" ref="A2:A1000">
    <sortCondition ref="A2:A1000"/>
  </sortState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999"/>
  <sheetViews>
    <sheetView topLeftCell="A113" workbookViewId="0">
      <selection activeCell="A113" sqref="A1:A1048576"/>
    </sheetView>
  </sheetViews>
  <sheetFormatPr defaultColWidth="14.42578125" defaultRowHeight="15" customHeight="1"/>
  <cols>
    <col min="1" max="1" width="58.7109375" customWidth="1"/>
    <col min="2" max="4" width="9.28515625" customWidth="1"/>
    <col min="5" max="6" width="14.42578125" customWidth="1"/>
  </cols>
  <sheetData>
    <row r="1" spans="1:4" ht="12.75" customHeight="1">
      <c r="A1" s="151" t="s">
        <v>854</v>
      </c>
      <c r="B1" s="1"/>
      <c r="C1" s="1"/>
      <c r="D1" s="1"/>
    </row>
    <row r="2" spans="1:4" ht="12.75" customHeight="1">
      <c r="A2" s="151" t="s">
        <v>1644</v>
      </c>
      <c r="B2" s="1"/>
      <c r="C2" s="1"/>
      <c r="D2" s="1"/>
    </row>
    <row r="3" spans="1:4" ht="12.75" customHeight="1">
      <c r="A3" s="153" t="s">
        <v>1629</v>
      </c>
      <c r="B3" s="1"/>
      <c r="C3" s="1"/>
      <c r="D3" s="1"/>
    </row>
    <row r="4" spans="1:4" ht="12.75" customHeight="1">
      <c r="A4" s="153" t="s">
        <v>1227</v>
      </c>
      <c r="B4" s="1"/>
      <c r="C4" s="1"/>
      <c r="D4" s="1"/>
    </row>
    <row r="5" spans="1:4" ht="12.75" customHeight="1">
      <c r="A5" s="151" t="s">
        <v>356</v>
      </c>
      <c r="B5" s="1"/>
      <c r="C5" s="1"/>
      <c r="D5" s="1"/>
    </row>
    <row r="6" spans="1:4" ht="12.75" customHeight="1">
      <c r="A6" s="153" t="s">
        <v>1507</v>
      </c>
      <c r="B6" s="1"/>
      <c r="C6" s="1"/>
      <c r="D6" s="1"/>
    </row>
    <row r="7" spans="1:4" ht="12.75" customHeight="1">
      <c r="A7" s="153" t="s">
        <v>981</v>
      </c>
      <c r="B7" s="1"/>
      <c r="C7" s="1"/>
      <c r="D7" s="1"/>
    </row>
    <row r="8" spans="1:4" ht="12.75" customHeight="1">
      <c r="A8" s="151" t="s">
        <v>1308</v>
      </c>
      <c r="B8" s="1"/>
      <c r="C8" s="1"/>
      <c r="D8" s="1"/>
    </row>
    <row r="9" spans="1:4" ht="12.75" customHeight="1">
      <c r="A9" s="151" t="s">
        <v>643</v>
      </c>
      <c r="B9" s="1"/>
      <c r="C9" s="1"/>
      <c r="D9" s="1"/>
    </row>
    <row r="10" spans="1:4" ht="12.75" customHeight="1">
      <c r="A10" s="153" t="s">
        <v>1016</v>
      </c>
      <c r="B10" s="1"/>
      <c r="C10" s="1"/>
      <c r="D10" s="1"/>
    </row>
    <row r="11" spans="1:4" ht="12.75" customHeight="1">
      <c r="A11" s="153" t="s">
        <v>1095</v>
      </c>
      <c r="B11" s="1"/>
      <c r="C11" s="1"/>
      <c r="D11" s="1"/>
    </row>
    <row r="12" spans="1:4" ht="12.75" customHeight="1">
      <c r="A12" s="151" t="s">
        <v>1332</v>
      </c>
      <c r="B12" s="1"/>
      <c r="C12" s="1"/>
      <c r="D12" s="1"/>
    </row>
    <row r="13" spans="1:4" ht="12.75" customHeight="1">
      <c r="A13" s="151" t="s">
        <v>428</v>
      </c>
      <c r="B13" s="1"/>
      <c r="C13" s="1"/>
      <c r="D13" s="1"/>
    </row>
    <row r="14" spans="1:4" ht="12.75" customHeight="1">
      <c r="A14" s="151" t="s">
        <v>881</v>
      </c>
      <c r="B14" s="1"/>
      <c r="C14" s="1"/>
      <c r="D14" s="1"/>
    </row>
    <row r="15" spans="1:4" ht="12.75" customHeight="1">
      <c r="A15" s="151" t="s">
        <v>1715</v>
      </c>
      <c r="B15" s="1"/>
      <c r="C15" s="1"/>
      <c r="D15" s="1"/>
    </row>
    <row r="16" spans="1:4" ht="12.75" customHeight="1">
      <c r="A16" s="151" t="s">
        <v>752</v>
      </c>
      <c r="B16" s="1"/>
      <c r="C16" s="1"/>
      <c r="D16" s="1"/>
    </row>
    <row r="17" spans="1:4" ht="12.75" customHeight="1">
      <c r="A17" s="151" t="s">
        <v>1165</v>
      </c>
      <c r="B17" s="1"/>
      <c r="C17" s="1"/>
      <c r="D17" s="1"/>
    </row>
    <row r="18" spans="1:4" ht="12.75" customHeight="1">
      <c r="A18" s="153" t="s">
        <v>1154</v>
      </c>
      <c r="B18" s="1"/>
      <c r="C18" s="1"/>
      <c r="D18" s="1"/>
    </row>
    <row r="19" spans="1:4" ht="12.75" customHeight="1">
      <c r="A19" s="151" t="s">
        <v>835</v>
      </c>
      <c r="B19" s="1"/>
      <c r="C19" s="1"/>
      <c r="D19" s="1"/>
    </row>
    <row r="20" spans="1:4" ht="12.75" customHeight="1">
      <c r="A20" s="151" t="s">
        <v>971</v>
      </c>
      <c r="B20" s="1"/>
      <c r="C20" s="1"/>
      <c r="D20" s="1"/>
    </row>
    <row r="21" spans="1:4" ht="12.75" customHeight="1">
      <c r="A21" s="151" t="s">
        <v>418</v>
      </c>
      <c r="B21" s="1"/>
      <c r="C21" s="1"/>
      <c r="D21" s="1"/>
    </row>
    <row r="22" spans="1:4" ht="12.75" customHeight="1">
      <c r="A22" s="151" t="s">
        <v>1161</v>
      </c>
      <c r="B22" s="1"/>
      <c r="C22" s="1"/>
      <c r="D22" s="1"/>
    </row>
    <row r="23" spans="1:4" ht="12.75" customHeight="1">
      <c r="A23" s="151" t="s">
        <v>726</v>
      </c>
      <c r="B23" s="1"/>
      <c r="C23" s="1"/>
      <c r="D23" s="1"/>
    </row>
    <row r="24" spans="1:4" ht="12.75" customHeight="1">
      <c r="A24" s="151" t="s">
        <v>1654</v>
      </c>
      <c r="B24" s="1"/>
      <c r="C24" s="1"/>
      <c r="D24" s="1"/>
    </row>
    <row r="25" spans="1:4" ht="12.75" customHeight="1">
      <c r="A25" s="160" t="s">
        <v>1687</v>
      </c>
      <c r="B25" s="1"/>
      <c r="C25" s="1"/>
      <c r="D25" s="1"/>
    </row>
    <row r="26" spans="1:4" ht="12.75" customHeight="1">
      <c r="A26" s="151" t="s">
        <v>1031</v>
      </c>
      <c r="B26" s="1"/>
      <c r="C26" s="1"/>
      <c r="D26" s="1"/>
    </row>
    <row r="27" spans="1:4" ht="12.75" customHeight="1">
      <c r="A27" s="151" t="s">
        <v>1682</v>
      </c>
      <c r="B27" s="1"/>
      <c r="C27" s="1"/>
      <c r="D27" s="1"/>
    </row>
    <row r="28" spans="1:4" ht="12.75" customHeight="1">
      <c r="A28" s="153" t="s">
        <v>935</v>
      </c>
      <c r="B28" s="1"/>
      <c r="C28" s="1"/>
      <c r="D28" s="1"/>
    </row>
    <row r="29" spans="1:4" ht="12.75" customHeight="1">
      <c r="A29" s="151" t="s">
        <v>413</v>
      </c>
      <c r="B29" s="1"/>
      <c r="C29" s="1"/>
      <c r="D29" s="1"/>
    </row>
    <row r="30" spans="1:4" ht="12.75" customHeight="1">
      <c r="A30" s="151" t="s">
        <v>1074</v>
      </c>
      <c r="B30" s="1"/>
      <c r="C30" s="1"/>
      <c r="D30" s="1"/>
    </row>
    <row r="31" spans="1:4" ht="12.75" customHeight="1">
      <c r="A31" s="151" t="s">
        <v>993</v>
      </c>
      <c r="B31" s="1"/>
      <c r="C31" s="1"/>
      <c r="D31" s="1"/>
    </row>
    <row r="32" spans="1:4" ht="12.75" customHeight="1">
      <c r="A32" s="153" t="s">
        <v>1065</v>
      </c>
      <c r="B32" s="1"/>
      <c r="C32" s="1"/>
      <c r="D32" s="1"/>
    </row>
    <row r="33" spans="1:4" ht="12.75" customHeight="1">
      <c r="A33" s="151" t="s">
        <v>1780</v>
      </c>
      <c r="B33" s="1"/>
      <c r="C33" s="1"/>
      <c r="D33" s="1"/>
    </row>
    <row r="34" spans="1:4" ht="12.75" customHeight="1">
      <c r="A34" s="151" t="s">
        <v>563</v>
      </c>
      <c r="B34" s="1"/>
      <c r="C34" s="1"/>
      <c r="D34" s="1"/>
    </row>
    <row r="35" spans="1:4" ht="12.75" customHeight="1">
      <c r="A35" s="153" t="s">
        <v>433</v>
      </c>
      <c r="B35" s="1"/>
      <c r="C35" s="1"/>
      <c r="D35" s="1"/>
    </row>
    <row r="36" spans="1:4" ht="12.75" customHeight="1">
      <c r="A36" s="151" t="s">
        <v>1359</v>
      </c>
      <c r="B36" s="1"/>
      <c r="C36" s="1"/>
      <c r="D36" s="1"/>
    </row>
    <row r="37" spans="1:4" ht="12.75" customHeight="1">
      <c r="A37" s="151" t="s">
        <v>1774</v>
      </c>
      <c r="B37" s="1"/>
      <c r="C37" s="1"/>
      <c r="D37" s="1"/>
    </row>
    <row r="38" spans="1:4" ht="12.75" customHeight="1">
      <c r="A38" s="151" t="s">
        <v>507</v>
      </c>
      <c r="B38" s="1"/>
      <c r="C38" s="1"/>
      <c r="D38" s="1"/>
    </row>
    <row r="39" spans="1:4" ht="12.75" customHeight="1">
      <c r="A39" s="151" t="s">
        <v>1758</v>
      </c>
      <c r="B39" s="1"/>
      <c r="C39" s="1"/>
      <c r="D39" s="1"/>
    </row>
    <row r="40" spans="1:4" ht="12.75" customHeight="1">
      <c r="A40" s="153" t="s">
        <v>1760</v>
      </c>
      <c r="B40" s="1"/>
      <c r="C40" s="1"/>
      <c r="D40" s="1"/>
    </row>
    <row r="41" spans="1:4" ht="12.75" customHeight="1">
      <c r="A41" s="151" t="s">
        <v>1352</v>
      </c>
      <c r="B41" s="1"/>
      <c r="C41" s="1"/>
      <c r="D41" s="1"/>
    </row>
    <row r="42" spans="1:4" ht="12.75" customHeight="1">
      <c r="A42" s="151" t="s">
        <v>1647</v>
      </c>
      <c r="B42" s="1"/>
      <c r="C42" s="1"/>
      <c r="D42" s="1"/>
    </row>
    <row r="43" spans="1:4" ht="12.75" customHeight="1">
      <c r="A43" s="151" t="s">
        <v>523</v>
      </c>
      <c r="B43" s="1"/>
      <c r="C43" s="1"/>
      <c r="D43" s="1"/>
    </row>
    <row r="44" spans="1:4" ht="12.75" customHeight="1">
      <c r="A44" s="153" t="s">
        <v>747</v>
      </c>
      <c r="B44" s="1"/>
      <c r="C44" s="1"/>
      <c r="D44" s="1"/>
    </row>
    <row r="45" spans="1:4" ht="12.75" customHeight="1">
      <c r="A45" s="153" t="s">
        <v>1751</v>
      </c>
      <c r="B45" s="1"/>
      <c r="C45" s="1"/>
      <c r="D45" s="1"/>
    </row>
    <row r="46" spans="1:4" ht="12.75" customHeight="1">
      <c r="A46" s="153" t="s">
        <v>1289</v>
      </c>
      <c r="B46" s="1"/>
      <c r="C46" s="1"/>
      <c r="D46" s="1"/>
    </row>
    <row r="47" spans="1:4" ht="12.75" customHeight="1">
      <c r="A47" s="153" t="s">
        <v>1011</v>
      </c>
      <c r="B47" s="1"/>
      <c r="C47" s="1"/>
      <c r="D47" s="1"/>
    </row>
    <row r="48" spans="1:4" ht="12.75" customHeight="1">
      <c r="A48" s="151" t="s">
        <v>1661</v>
      </c>
      <c r="B48" s="1"/>
      <c r="C48" s="1"/>
      <c r="D48" s="1"/>
    </row>
    <row r="49" spans="1:4" ht="12.75" customHeight="1">
      <c r="A49" s="151" t="s">
        <v>1785</v>
      </c>
      <c r="B49" s="1"/>
      <c r="C49" s="1"/>
      <c r="D49" s="1"/>
    </row>
    <row r="50" spans="1:4" ht="12.75" customHeight="1">
      <c r="A50" s="151" t="s">
        <v>1764</v>
      </c>
      <c r="B50" s="1"/>
      <c r="C50" s="1"/>
      <c r="D50" s="1"/>
    </row>
    <row r="51" spans="1:4" ht="12.75" customHeight="1">
      <c r="A51" s="151" t="s">
        <v>639</v>
      </c>
      <c r="B51" s="1"/>
      <c r="C51" s="1"/>
      <c r="D51" s="1"/>
    </row>
    <row r="52" spans="1:4" ht="12.75" customHeight="1">
      <c r="A52" s="151" t="s">
        <v>775</v>
      </c>
      <c r="B52" s="1"/>
      <c r="C52" s="1"/>
      <c r="D52" s="1"/>
    </row>
    <row r="53" spans="1:4" ht="12.75" customHeight="1">
      <c r="A53" s="151" t="s">
        <v>1691</v>
      </c>
      <c r="B53" s="1"/>
      <c r="C53" s="1"/>
      <c r="D53" s="1"/>
    </row>
    <row r="54" spans="1:4" ht="12.75" customHeight="1">
      <c r="A54" s="153" t="s">
        <v>1037</v>
      </c>
      <c r="B54" s="1"/>
      <c r="C54" s="1"/>
      <c r="D54" s="1"/>
    </row>
    <row r="55" spans="1:4" ht="12.75" customHeight="1">
      <c r="A55" s="151" t="s">
        <v>1863</v>
      </c>
      <c r="B55" s="1"/>
      <c r="C55" s="1"/>
      <c r="D55" s="1"/>
    </row>
    <row r="56" spans="1:4" ht="12.75" customHeight="1">
      <c r="A56" s="151" t="s">
        <v>1623</v>
      </c>
      <c r="B56" s="1"/>
      <c r="C56" s="1"/>
      <c r="D56" s="1"/>
    </row>
    <row r="57" spans="1:4" ht="12.75" customHeight="1">
      <c r="A57" s="151" t="s">
        <v>794</v>
      </c>
      <c r="B57" s="1"/>
      <c r="C57" s="1"/>
      <c r="D57" s="1"/>
    </row>
    <row r="58" spans="1:4" ht="12.75" customHeight="1">
      <c r="A58" s="151" t="s">
        <v>1712</v>
      </c>
      <c r="B58" s="1"/>
      <c r="C58" s="1"/>
      <c r="D58" s="1"/>
    </row>
    <row r="59" spans="1:4" ht="12.75" customHeight="1">
      <c r="A59" s="151" t="s">
        <v>788</v>
      </c>
      <c r="B59" s="1"/>
      <c r="C59" s="1"/>
      <c r="D59" s="1"/>
    </row>
    <row r="60" spans="1:4" ht="12.75" customHeight="1">
      <c r="A60" s="151" t="s">
        <v>1025</v>
      </c>
      <c r="B60" s="1"/>
      <c r="C60" s="1"/>
      <c r="D60" s="1"/>
    </row>
    <row r="61" spans="1:4" ht="12.75" customHeight="1">
      <c r="A61" s="151" t="s">
        <v>1150</v>
      </c>
      <c r="B61" s="1"/>
      <c r="C61" s="1"/>
      <c r="D61" s="1"/>
    </row>
    <row r="62" spans="1:4" ht="12.75" customHeight="1">
      <c r="A62" s="151" t="s">
        <v>586</v>
      </c>
      <c r="B62" s="1"/>
      <c r="C62" s="1"/>
      <c r="D62" s="1"/>
    </row>
    <row r="63" spans="1:4" ht="12.75" customHeight="1">
      <c r="A63" s="151" t="s">
        <v>1106</v>
      </c>
      <c r="B63" s="1"/>
      <c r="C63" s="1"/>
      <c r="D63" s="1"/>
    </row>
    <row r="64" spans="1:4" ht="12.75" customHeight="1">
      <c r="A64" s="151" t="s">
        <v>1217</v>
      </c>
      <c r="B64" s="1"/>
      <c r="C64" s="1"/>
      <c r="D64" s="1"/>
    </row>
    <row r="65" spans="1:4" ht="12.75" customHeight="1">
      <c r="A65" s="151" t="s">
        <v>1381</v>
      </c>
      <c r="B65" s="1"/>
      <c r="C65" s="1"/>
      <c r="D65" s="1"/>
    </row>
    <row r="66" spans="1:4" ht="12.75" customHeight="1">
      <c r="A66" s="151" t="s">
        <v>1724</v>
      </c>
      <c r="B66" s="1"/>
      <c r="C66" s="1"/>
      <c r="D66" s="1"/>
    </row>
    <row r="67" spans="1:4" ht="12.75" customHeight="1">
      <c r="A67" s="151" t="s">
        <v>924</v>
      </c>
      <c r="B67" s="1"/>
      <c r="C67" s="1"/>
      <c r="D67" s="1"/>
    </row>
    <row r="68" spans="1:4" ht="12.75" customHeight="1">
      <c r="A68" s="151" t="s">
        <v>814</v>
      </c>
      <c r="B68" s="1"/>
      <c r="C68" s="1"/>
      <c r="D68" s="1"/>
    </row>
    <row r="69" spans="1:4" ht="12.75" customHeight="1">
      <c r="A69" s="153" t="s">
        <v>1643</v>
      </c>
      <c r="B69" s="1"/>
      <c r="C69" s="1"/>
      <c r="D69" s="1"/>
    </row>
    <row r="70" spans="1:4" ht="12.75" customHeight="1">
      <c r="A70" s="151" t="s">
        <v>1710</v>
      </c>
      <c r="B70" s="1"/>
      <c r="C70" s="1"/>
      <c r="D70" s="1"/>
    </row>
    <row r="71" spans="1:4" ht="12.75" customHeight="1">
      <c r="A71" s="151" t="s">
        <v>1807</v>
      </c>
      <c r="B71" s="1"/>
      <c r="C71" s="1"/>
      <c r="D71" s="1"/>
    </row>
    <row r="72" spans="1:4" ht="12.75" customHeight="1">
      <c r="A72" s="151" t="s">
        <v>594</v>
      </c>
      <c r="B72" s="1"/>
      <c r="C72" s="1"/>
      <c r="D72" s="1"/>
    </row>
    <row r="73" spans="1:4" ht="12.75" customHeight="1">
      <c r="A73" s="158" t="s">
        <v>1617</v>
      </c>
      <c r="B73" s="1"/>
      <c r="C73" s="1"/>
      <c r="D73" s="1"/>
    </row>
    <row r="74" spans="1:4" ht="12.75" customHeight="1">
      <c r="A74" s="151" t="s">
        <v>1190</v>
      </c>
      <c r="B74" s="1"/>
      <c r="C74" s="1"/>
      <c r="D74" s="1"/>
    </row>
    <row r="75" spans="1:4" ht="12.75" customHeight="1">
      <c r="A75" s="153" t="s">
        <v>377</v>
      </c>
      <c r="B75" s="1"/>
      <c r="C75" s="1"/>
      <c r="D75" s="1"/>
    </row>
    <row r="76" spans="1:4" ht="12.75" customHeight="1">
      <c r="A76" s="153" t="s">
        <v>1323</v>
      </c>
      <c r="B76" s="1"/>
      <c r="C76" s="1"/>
      <c r="D76" s="1"/>
    </row>
    <row r="77" spans="1:4" ht="12.75" customHeight="1">
      <c r="A77" s="163" t="s">
        <v>1738</v>
      </c>
      <c r="B77" s="1"/>
      <c r="C77" s="1"/>
      <c r="D77" s="1"/>
    </row>
    <row r="78" spans="1:4" ht="12.75" customHeight="1">
      <c r="A78" s="151" t="s">
        <v>1142</v>
      </c>
      <c r="B78" s="1"/>
      <c r="C78" s="1"/>
      <c r="D78" s="1"/>
    </row>
    <row r="79" spans="1:4" ht="12.75" customHeight="1">
      <c r="A79" s="151" t="s">
        <v>1119</v>
      </c>
      <c r="B79" s="1"/>
      <c r="C79" s="1"/>
      <c r="D79" s="1"/>
    </row>
    <row r="80" spans="1:4" ht="12.75" customHeight="1">
      <c r="A80" s="151" t="s">
        <v>779</v>
      </c>
      <c r="B80" s="1"/>
      <c r="C80" s="1"/>
      <c r="D80" s="1"/>
    </row>
    <row r="81" spans="1:4" ht="12.75" customHeight="1">
      <c r="A81" s="151" t="s">
        <v>799</v>
      </c>
      <c r="B81" s="1"/>
      <c r="C81" s="1"/>
      <c r="D81" s="1"/>
    </row>
    <row r="82" spans="1:4" ht="12.75" customHeight="1">
      <c r="A82" s="151" t="s">
        <v>579</v>
      </c>
      <c r="B82" s="1"/>
      <c r="C82" s="1"/>
      <c r="D82" s="1"/>
    </row>
    <row r="83" spans="1:4" ht="12.75" customHeight="1">
      <c r="A83" s="153" t="s">
        <v>1235</v>
      </c>
      <c r="B83" s="1"/>
      <c r="C83" s="1"/>
      <c r="D83" s="1"/>
    </row>
    <row r="84" spans="1:4" ht="12.75" customHeight="1">
      <c r="A84" s="153" t="s">
        <v>709</v>
      </c>
      <c r="B84" s="1"/>
      <c r="C84" s="1"/>
      <c r="D84" s="1"/>
    </row>
    <row r="85" spans="1:4" ht="12.75" customHeight="1">
      <c r="A85" s="151" t="s">
        <v>1370</v>
      </c>
      <c r="B85" s="1"/>
      <c r="C85" s="1"/>
      <c r="D85" s="1"/>
    </row>
    <row r="86" spans="1:4" ht="12.75" customHeight="1">
      <c r="A86" s="151" t="s">
        <v>1376</v>
      </c>
      <c r="B86" s="1"/>
      <c r="C86" s="1"/>
      <c r="D86" s="1"/>
    </row>
    <row r="87" spans="1:4" ht="12.75" customHeight="1">
      <c r="A87" s="153" t="s">
        <v>896</v>
      </c>
      <c r="B87" s="1"/>
      <c r="C87" s="1"/>
      <c r="D87" s="1"/>
    </row>
    <row r="88" spans="1:4" ht="12.75" customHeight="1">
      <c r="A88" s="151" t="s">
        <v>866</v>
      </c>
      <c r="B88" s="1"/>
      <c r="C88" s="1"/>
      <c r="D88" s="1"/>
    </row>
    <row r="89" spans="1:4" ht="12.75" customHeight="1">
      <c r="A89" s="151" t="s">
        <v>1704</v>
      </c>
      <c r="B89" s="1"/>
      <c r="C89" s="1"/>
      <c r="D89" s="1"/>
    </row>
    <row r="90" spans="1:4" ht="12.75" customHeight="1">
      <c r="A90" s="151" t="s">
        <v>874</v>
      </c>
      <c r="B90" s="1"/>
      <c r="C90" s="1"/>
      <c r="D90" s="1"/>
    </row>
    <row r="91" spans="1:4" ht="12.75" customHeight="1">
      <c r="A91" s="153" t="s">
        <v>1873</v>
      </c>
      <c r="B91" s="1"/>
      <c r="C91" s="1"/>
      <c r="D91" s="1"/>
    </row>
    <row r="92" spans="1:4" ht="12.75" customHeight="1">
      <c r="A92" s="153" t="s">
        <v>1400</v>
      </c>
      <c r="B92" s="1"/>
      <c r="C92" s="1"/>
      <c r="D92" s="1"/>
    </row>
    <row r="93" spans="1:4" ht="12.75" customHeight="1">
      <c r="A93" s="153" t="s">
        <v>1487</v>
      </c>
      <c r="B93" s="1"/>
      <c r="C93" s="1"/>
      <c r="D93" s="1"/>
    </row>
    <row r="94" spans="1:4" ht="12.75" customHeight="1">
      <c r="A94" s="151" t="s">
        <v>1770</v>
      </c>
      <c r="B94" s="1"/>
      <c r="C94" s="1"/>
      <c r="D94" s="1"/>
    </row>
    <row r="95" spans="1:4" ht="12.75" customHeight="1">
      <c r="A95" s="151" t="s">
        <v>1128</v>
      </c>
      <c r="B95" s="1"/>
      <c r="C95" s="1"/>
      <c r="D95" s="1"/>
    </row>
    <row r="96" spans="1:4" ht="12.75" customHeight="1">
      <c r="A96" s="153" t="s">
        <v>1282</v>
      </c>
      <c r="B96" s="1"/>
      <c r="C96" s="1"/>
      <c r="D96" s="1"/>
    </row>
    <row r="97" spans="1:4" ht="12.75" customHeight="1">
      <c r="A97" s="153" t="s">
        <v>1319</v>
      </c>
      <c r="B97" s="1"/>
      <c r="C97" s="1"/>
      <c r="D97" s="1"/>
    </row>
    <row r="98" spans="1:4" ht="12.75" customHeight="1">
      <c r="A98" s="151" t="s">
        <v>1101</v>
      </c>
      <c r="B98" s="1"/>
      <c r="C98" s="1"/>
      <c r="D98" s="1"/>
    </row>
    <row r="99" spans="1:4" ht="12.75" customHeight="1">
      <c r="A99" s="153" t="s">
        <v>1815</v>
      </c>
      <c r="B99" s="1"/>
      <c r="C99" s="1"/>
      <c r="D99" s="1"/>
    </row>
    <row r="100" spans="1:4" ht="12.75" customHeight="1">
      <c r="A100" s="153" t="s">
        <v>1634</v>
      </c>
      <c r="B100" s="1"/>
      <c r="C100" s="1"/>
      <c r="D100" s="1"/>
    </row>
    <row r="101" spans="1:4" ht="12.75" customHeight="1">
      <c r="A101" s="151" t="s">
        <v>616</v>
      </c>
      <c r="B101" s="1"/>
      <c r="C101" s="1"/>
      <c r="D101" s="1"/>
    </row>
    <row r="102" spans="1:4" ht="12.75" customHeight="1">
      <c r="A102" s="151" t="s">
        <v>831</v>
      </c>
      <c r="B102" s="1"/>
      <c r="C102" s="1"/>
      <c r="D102" s="1"/>
    </row>
    <row r="103" spans="1:4" ht="12.75" customHeight="1">
      <c r="A103" s="151" t="s">
        <v>557</v>
      </c>
      <c r="B103" s="1"/>
      <c r="C103" s="1"/>
      <c r="D103" s="1"/>
    </row>
    <row r="104" spans="1:4" ht="12.75" customHeight="1">
      <c r="A104" s="153" t="s">
        <v>1823</v>
      </c>
      <c r="B104" s="1"/>
      <c r="C104" s="1"/>
      <c r="D104" s="1"/>
    </row>
    <row r="105" spans="1:4" ht="12.75" customHeight="1">
      <c r="A105" s="151" t="s">
        <v>848</v>
      </c>
      <c r="B105" s="1"/>
      <c r="C105" s="1"/>
      <c r="D105" s="1"/>
    </row>
    <row r="106" spans="1:4" ht="12.75" customHeight="1">
      <c r="A106" s="151" t="s">
        <v>1714</v>
      </c>
      <c r="B106" s="1"/>
      <c r="C106" s="1"/>
      <c r="D106" s="1"/>
    </row>
    <row r="107" spans="1:4" ht="12.75" customHeight="1">
      <c r="A107" s="153" t="s">
        <v>989</v>
      </c>
      <c r="B107" s="1"/>
      <c r="C107" s="1"/>
      <c r="D107" s="1"/>
    </row>
    <row r="108" spans="1:4" ht="12.75" customHeight="1">
      <c r="A108" s="161" t="s">
        <v>1409</v>
      </c>
      <c r="B108" s="1"/>
      <c r="C108" s="1"/>
      <c r="D108" s="1"/>
    </row>
    <row r="109" spans="1:4" ht="12.75" customHeight="1">
      <c r="A109" s="153" t="s">
        <v>1409</v>
      </c>
      <c r="B109" s="1"/>
      <c r="C109" s="1"/>
      <c r="D109" s="1"/>
    </row>
    <row r="110" spans="1:4" ht="12.75" customHeight="1">
      <c r="A110" s="151" t="s">
        <v>1297</v>
      </c>
      <c r="B110" s="1"/>
      <c r="C110" s="1"/>
      <c r="D110" s="1"/>
    </row>
    <row r="111" spans="1:4" ht="12.75" customHeight="1">
      <c r="A111" s="151" t="s">
        <v>739</v>
      </c>
      <c r="B111" s="1"/>
      <c r="C111" s="1"/>
      <c r="D111" s="1"/>
    </row>
    <row r="112" spans="1:4" ht="12.75" customHeight="1">
      <c r="A112" s="153" t="s">
        <v>1831</v>
      </c>
      <c r="B112" s="1"/>
      <c r="C112" s="1"/>
      <c r="D112" s="1"/>
    </row>
    <row r="113" spans="1:4" ht="12.75" customHeight="1">
      <c r="A113" s="151" t="s">
        <v>1745</v>
      </c>
      <c r="B113" s="1"/>
      <c r="C113" s="1"/>
      <c r="D113" s="1"/>
    </row>
    <row r="114" spans="1:4" ht="12.75" customHeight="1">
      <c r="A114" s="151" t="s">
        <v>499</v>
      </c>
      <c r="B114" s="1"/>
      <c r="C114" s="1"/>
      <c r="D114" s="1"/>
    </row>
    <row r="115" spans="1:4" ht="12.75" customHeight="1">
      <c r="A115" s="151" t="s">
        <v>569</v>
      </c>
      <c r="B115" s="1"/>
      <c r="C115" s="1"/>
      <c r="D115" s="1"/>
    </row>
    <row r="116" spans="1:4" ht="12.75" customHeight="1">
      <c r="A116" s="151" t="s">
        <v>422</v>
      </c>
      <c r="B116" s="1"/>
      <c r="C116" s="1"/>
      <c r="D116" s="1"/>
    </row>
    <row r="117" spans="1:4" ht="12.75" customHeight="1">
      <c r="A117" s="151" t="s">
        <v>1134</v>
      </c>
      <c r="B117" s="1"/>
      <c r="C117" s="1"/>
      <c r="D117" s="1"/>
    </row>
    <row r="118" spans="1:4" ht="12.75" customHeight="1">
      <c r="A118" s="151" t="s">
        <v>609</v>
      </c>
      <c r="B118" s="1"/>
      <c r="C118" s="1"/>
      <c r="D118" s="1"/>
    </row>
    <row r="119" spans="1:4" ht="12.75" customHeight="1">
      <c r="A119" s="153" t="s">
        <v>888</v>
      </c>
      <c r="B119" s="1"/>
      <c r="C119" s="1"/>
      <c r="D119" s="1"/>
    </row>
    <row r="120" spans="1:4" ht="12.75" customHeight="1">
      <c r="A120" s="151" t="s">
        <v>734</v>
      </c>
      <c r="B120" s="1"/>
      <c r="C120" s="1"/>
      <c r="D120" s="1"/>
    </row>
    <row r="121" spans="1:4" ht="12.75" customHeight="1">
      <c r="A121" s="151" t="s">
        <v>953</v>
      </c>
      <c r="B121" s="1"/>
      <c r="C121" s="1"/>
      <c r="D121" s="1"/>
    </row>
    <row r="122" spans="1:4" ht="12.75" customHeight="1">
      <c r="A122" s="151" t="s">
        <v>1230</v>
      </c>
      <c r="B122" s="1"/>
      <c r="C122" s="1"/>
      <c r="D122" s="1"/>
    </row>
    <row r="123" spans="1:4" ht="12.75" customHeight="1">
      <c r="A123" s="153" t="s">
        <v>918</v>
      </c>
      <c r="B123" s="1"/>
      <c r="C123" s="1"/>
      <c r="D123" s="1"/>
    </row>
    <row r="124" spans="1:4" ht="12.75" customHeight="1">
      <c r="A124" s="151" t="s">
        <v>1125</v>
      </c>
      <c r="B124" s="1"/>
      <c r="C124" s="1"/>
      <c r="D124" s="1"/>
    </row>
    <row r="125" spans="1:4" ht="12.75" customHeight="1">
      <c r="A125" s="153" t="s">
        <v>1837</v>
      </c>
      <c r="B125" s="1"/>
      <c r="C125" s="1"/>
      <c r="D125" s="1"/>
    </row>
    <row r="126" spans="1:4" ht="12.75" customHeight="1">
      <c r="A126" s="153" t="s">
        <v>1089</v>
      </c>
      <c r="B126" s="1"/>
      <c r="C126" s="1"/>
      <c r="D126" s="1"/>
    </row>
    <row r="127" spans="1:4" ht="12.75" customHeight="1">
      <c r="A127" s="151" t="s">
        <v>1341</v>
      </c>
      <c r="B127" s="1"/>
      <c r="C127" s="1"/>
      <c r="D127" s="1"/>
    </row>
    <row r="128" spans="1:4" ht="12.75" customHeight="1">
      <c r="A128" s="151" t="s">
        <v>1260</v>
      </c>
      <c r="B128" s="1"/>
      <c r="C128" s="1"/>
      <c r="D128" s="1"/>
    </row>
    <row r="129" spans="1:4" ht="12.75" customHeight="1">
      <c r="A129" s="153" t="s">
        <v>1327</v>
      </c>
      <c r="B129" s="1"/>
      <c r="C129" s="1"/>
      <c r="D129" s="1"/>
    </row>
    <row r="130" spans="1:4" ht="12.75" customHeight="1">
      <c r="A130" s="151" t="s">
        <v>459</v>
      </c>
      <c r="B130" s="1"/>
      <c r="C130" s="1"/>
      <c r="D130" s="1"/>
    </row>
    <row r="131" spans="1:4" ht="12.75" customHeight="1">
      <c r="A131" s="151" t="s">
        <v>903</v>
      </c>
      <c r="B131" s="1"/>
      <c r="C131" s="1"/>
      <c r="D131" s="1"/>
    </row>
    <row r="132" spans="1:4" ht="12.75" customHeight="1">
      <c r="A132" s="151" t="s">
        <v>943</v>
      </c>
      <c r="B132" s="1"/>
      <c r="C132" s="1"/>
      <c r="D132" s="1"/>
    </row>
    <row r="133" spans="1:4" ht="12.75" customHeight="1">
      <c r="A133" s="153" t="s">
        <v>1844</v>
      </c>
      <c r="B133" s="1"/>
      <c r="C133" s="1"/>
      <c r="D133" s="1"/>
    </row>
    <row r="134" spans="1:4" ht="12.75" customHeight="1">
      <c r="A134" s="151" t="s">
        <v>513</v>
      </c>
      <c r="B134" s="1"/>
      <c r="C134" s="1"/>
      <c r="D134" s="1"/>
    </row>
    <row r="135" spans="1:4" ht="12.75" customHeight="1">
      <c r="A135" s="151" t="s">
        <v>1670</v>
      </c>
      <c r="B135" s="1"/>
      <c r="C135" s="1"/>
      <c r="D135" s="1"/>
    </row>
    <row r="136" spans="1:4" ht="12.75" customHeight="1">
      <c r="A136" s="151" t="s">
        <v>699</v>
      </c>
      <c r="B136" s="1"/>
      <c r="C136" s="1"/>
      <c r="D136" s="1"/>
    </row>
    <row r="137" spans="1:4" ht="12.75" customHeight="1">
      <c r="A137" s="151" t="s">
        <v>1114</v>
      </c>
      <c r="B137" s="1"/>
      <c r="C137" s="1"/>
      <c r="D137" s="1"/>
    </row>
    <row r="138" spans="1:4" ht="12.75" customHeight="1">
      <c r="A138" s="153" t="s">
        <v>391</v>
      </c>
      <c r="B138" s="1"/>
      <c r="C138" s="1"/>
      <c r="D138" s="1"/>
    </row>
    <row r="139" spans="1:4" ht="12.75" customHeight="1">
      <c r="A139" s="151" t="s">
        <v>1756</v>
      </c>
      <c r="B139" s="1"/>
      <c r="C139" s="1"/>
      <c r="D139" s="1"/>
    </row>
    <row r="140" spans="1:4" ht="12.75" customHeight="1">
      <c r="A140" s="238" t="s">
        <v>1366</v>
      </c>
      <c r="B140" s="1"/>
      <c r="C140" s="1"/>
      <c r="D140" s="1"/>
    </row>
    <row r="141" spans="1:4" ht="12.75" customHeight="1">
      <c r="A141" s="151" t="s">
        <v>1203</v>
      </c>
      <c r="B141" s="1"/>
      <c r="C141" s="1"/>
      <c r="D141" s="1"/>
    </row>
    <row r="142" spans="1:4" ht="12.75" customHeight="1">
      <c r="A142" s="162" t="s">
        <v>1827</v>
      </c>
      <c r="B142" s="1"/>
      <c r="C142" s="1"/>
      <c r="D142" s="1"/>
    </row>
    <row r="143" spans="1:4" ht="12.75" customHeight="1">
      <c r="A143" s="151" t="s">
        <v>1638</v>
      </c>
      <c r="B143" s="1"/>
      <c r="C143" s="1"/>
      <c r="D143" s="1"/>
    </row>
    <row r="144" spans="1:4" ht="12.75" customHeight="1">
      <c r="A144" s="243" t="s">
        <v>1824</v>
      </c>
      <c r="B144" s="1"/>
      <c r="C144" s="1"/>
      <c r="D144" s="1"/>
    </row>
    <row r="145" spans="1:4" ht="12.75" customHeight="1">
      <c r="A145" s="151" t="s">
        <v>720</v>
      </c>
      <c r="B145" s="1"/>
      <c r="C145" s="1"/>
      <c r="D145" s="1"/>
    </row>
    <row r="146" spans="1:4" ht="12.75" customHeight="1">
      <c r="A146" s="169" t="s">
        <v>1803</v>
      </c>
      <c r="B146" s="1"/>
      <c r="C146" s="1"/>
      <c r="D146" s="1"/>
    </row>
    <row r="147" spans="1:4" ht="12.75" customHeight="1">
      <c r="A147" s="151" t="s">
        <v>1625</v>
      </c>
      <c r="B147" s="1"/>
      <c r="C147" s="1"/>
      <c r="D147" s="1"/>
    </row>
    <row r="148" spans="1:4" ht="12.75" customHeight="1">
      <c r="A148" s="151" t="s">
        <v>1241</v>
      </c>
      <c r="B148" s="1"/>
      <c r="C148" s="1"/>
      <c r="D148" s="1"/>
    </row>
    <row r="149" spans="1:4" ht="12.75" customHeight="1">
      <c r="A149" s="153" t="s">
        <v>1615</v>
      </c>
      <c r="B149" s="1"/>
      <c r="C149" s="1"/>
      <c r="D149" s="1"/>
    </row>
    <row r="150" spans="1:4" ht="12.75" customHeight="1">
      <c r="A150" s="151" t="s">
        <v>1639</v>
      </c>
      <c r="B150" s="1"/>
      <c r="C150" s="1"/>
      <c r="D150" s="1"/>
    </row>
    <row r="151" spans="1:4" ht="12.75" customHeight="1">
      <c r="A151" s="153" t="s">
        <v>683</v>
      </c>
      <c r="B151" s="1"/>
      <c r="C151" s="1"/>
      <c r="D151" s="1"/>
    </row>
    <row r="152" spans="1:4" ht="12.75" customHeight="1">
      <c r="A152" s="151" t="s">
        <v>483</v>
      </c>
      <c r="B152" s="1"/>
      <c r="C152" s="1"/>
      <c r="D152" s="1"/>
    </row>
    <row r="153" spans="1:4" ht="12.75" customHeight="1">
      <c r="A153" s="151" t="s">
        <v>678</v>
      </c>
      <c r="B153" s="1"/>
      <c r="C153" s="1"/>
      <c r="D153" s="1"/>
    </row>
    <row r="154" spans="1:4" ht="12.75" customHeight="1">
      <c r="A154" s="151" t="s">
        <v>650</v>
      </c>
      <c r="B154" s="1"/>
      <c r="C154" s="1"/>
      <c r="D154" s="1"/>
    </row>
    <row r="155" spans="1:4" ht="12.75" customHeight="1">
      <c r="A155" s="153" t="s">
        <v>714</v>
      </c>
      <c r="B155" s="1"/>
      <c r="C155" s="1"/>
      <c r="D155" s="1"/>
    </row>
    <row r="156" spans="1:4" ht="12.75" customHeight="1">
      <c r="A156" s="151" t="s">
        <v>574</v>
      </c>
      <c r="B156" s="1"/>
      <c r="C156" s="1"/>
      <c r="D156" s="1"/>
    </row>
    <row r="157" spans="1:4" ht="12.75" customHeight="1">
      <c r="A157" s="151" t="s">
        <v>347</v>
      </c>
      <c r="B157" s="1"/>
      <c r="C157" s="1"/>
      <c r="D157" s="1"/>
    </row>
    <row r="158" spans="1:4" ht="12.75" customHeight="1">
      <c r="A158" s="151" t="s">
        <v>958</v>
      </c>
      <c r="B158" s="1"/>
      <c r="C158" s="1"/>
      <c r="D158" s="1"/>
    </row>
    <row r="159" spans="1:4" ht="12.75" customHeight="1">
      <c r="A159" s="151" t="s">
        <v>767</v>
      </c>
      <c r="B159" s="1"/>
      <c r="C159" s="1"/>
      <c r="D159" s="1"/>
    </row>
    <row r="160" spans="1:4" ht="12.75" customHeight="1">
      <c r="A160" s="237" t="s">
        <v>1223</v>
      </c>
      <c r="B160" s="1"/>
      <c r="C160" s="1"/>
      <c r="D160" s="1"/>
    </row>
    <row r="161" spans="1:4" ht="12.75" customHeight="1">
      <c r="A161" s="171" t="s">
        <v>1868</v>
      </c>
      <c r="B161" s="1"/>
      <c r="C161" s="1"/>
      <c r="D161" s="1"/>
    </row>
    <row r="162" spans="1:4" ht="12.75" customHeight="1">
      <c r="A162" s="151" t="s">
        <v>1674</v>
      </c>
      <c r="B162" s="1"/>
      <c r="C162" s="1"/>
      <c r="D162" s="1"/>
    </row>
    <row r="163" spans="1:4" ht="12.75" customHeight="1">
      <c r="A163" s="151" t="s">
        <v>1209</v>
      </c>
      <c r="B163" s="1"/>
      <c r="C163" s="1"/>
      <c r="D163" s="1"/>
    </row>
    <row r="164" spans="1:4" ht="12.75" customHeight="1">
      <c r="A164" s="151" t="s">
        <v>1671</v>
      </c>
      <c r="B164" s="1"/>
      <c r="C164" s="1"/>
      <c r="D164" s="1"/>
    </row>
    <row r="165" spans="1:4" ht="12.75" customHeight="1">
      <c r="A165" s="153" t="s">
        <v>976</v>
      </c>
      <c r="B165" s="1"/>
      <c r="C165" s="1"/>
      <c r="D165" s="1"/>
    </row>
    <row r="166" spans="1:4" ht="12.75" customHeight="1">
      <c r="A166" s="153" t="s">
        <v>1302</v>
      </c>
      <c r="B166" s="1"/>
      <c r="C166" s="1"/>
      <c r="D166" s="1"/>
    </row>
    <row r="167" spans="1:4" ht="12.75" customHeight="1">
      <c r="A167" s="151" t="s">
        <v>1385</v>
      </c>
      <c r="B167" s="1"/>
      <c r="C167" s="1"/>
      <c r="D167" s="1"/>
    </row>
    <row r="168" spans="1:4" ht="12.75" customHeight="1">
      <c r="A168" s="151" t="s">
        <v>1390</v>
      </c>
      <c r="B168" s="1"/>
      <c r="C168" s="1"/>
      <c r="D168" s="1"/>
    </row>
    <row r="169" spans="1:4" ht="12.75" customHeight="1">
      <c r="A169" s="153" t="s">
        <v>1854</v>
      </c>
      <c r="B169" s="1"/>
      <c r="C169" s="1"/>
      <c r="D169" s="1"/>
    </row>
    <row r="170" spans="1:4" ht="12.75" customHeight="1">
      <c r="A170" s="151" t="s">
        <v>624</v>
      </c>
      <c r="B170" s="1"/>
      <c r="C170" s="1"/>
      <c r="D170" s="1"/>
    </row>
    <row r="171" spans="1:4" ht="12.75" customHeight="1">
      <c r="A171" s="3"/>
      <c r="B171" s="1"/>
      <c r="C171" s="1"/>
      <c r="D171" s="1"/>
    </row>
    <row r="172" spans="1:4" ht="12.75" customHeight="1">
      <c r="A172" s="4"/>
      <c r="B172" s="1"/>
      <c r="C172" s="1"/>
      <c r="D172" s="1"/>
    </row>
    <row r="173" spans="1:4" ht="12.75" customHeight="1">
      <c r="A173" s="4"/>
      <c r="B173" s="1"/>
      <c r="C173" s="1"/>
      <c r="D173" s="1"/>
    </row>
    <row r="174" spans="1:4" ht="12.75" customHeight="1">
      <c r="A174" s="3"/>
      <c r="B174" s="1"/>
      <c r="C174" s="1"/>
      <c r="D174" s="1"/>
    </row>
    <row r="175" spans="1:4" ht="12.75" customHeight="1">
      <c r="A175" s="3"/>
      <c r="B175" s="1"/>
      <c r="C175" s="1"/>
      <c r="D175" s="1"/>
    </row>
    <row r="176" spans="1:4" ht="12.75" customHeight="1">
      <c r="A176" s="3"/>
      <c r="B176" s="1"/>
      <c r="C176" s="1"/>
      <c r="D176" s="1"/>
    </row>
    <row r="177" spans="1:4" ht="12.75" customHeight="1">
      <c r="A177" s="4"/>
      <c r="B177" s="1"/>
      <c r="C177" s="1"/>
      <c r="D177" s="1"/>
    </row>
    <row r="178" spans="1:4" ht="12.75" customHeight="1">
      <c r="A178" s="1"/>
      <c r="B178" s="1"/>
      <c r="C178" s="1"/>
      <c r="D178" s="1"/>
    </row>
    <row r="179" spans="1:4" ht="12.75" customHeight="1">
      <c r="A179" s="2"/>
      <c r="B179" s="1"/>
      <c r="C179" s="1"/>
      <c r="D179" s="1"/>
    </row>
    <row r="180" spans="1:4" ht="12.75" customHeight="1">
      <c r="A180" s="2"/>
      <c r="B180" s="1"/>
      <c r="C180" s="1"/>
      <c r="D180" s="1"/>
    </row>
    <row r="181" spans="1:4" ht="12.75" customHeight="1">
      <c r="A181" s="2"/>
      <c r="B181" s="1"/>
      <c r="C181" s="1"/>
      <c r="D181" s="1"/>
    </row>
    <row r="182" spans="1:4" ht="12.75" customHeight="1">
      <c r="A182" s="2"/>
      <c r="B182" s="1"/>
      <c r="C182" s="1"/>
      <c r="D182" s="1"/>
    </row>
    <row r="183" spans="1:4" ht="12.75" customHeight="1">
      <c r="A183" s="2"/>
      <c r="B183" s="1"/>
      <c r="C183" s="1"/>
      <c r="D183" s="1"/>
    </row>
    <row r="184" spans="1:4" ht="12.75" customHeight="1">
      <c r="A184" s="2"/>
      <c r="B184" s="1"/>
      <c r="C184" s="1"/>
      <c r="D184" s="1"/>
    </row>
    <row r="185" spans="1:4" ht="12.75" customHeight="1">
      <c r="A185" s="2"/>
      <c r="B185" s="1"/>
      <c r="C185" s="1"/>
      <c r="D185" s="1"/>
    </row>
    <row r="186" spans="1:4" ht="12.75" customHeight="1">
      <c r="A186" s="2"/>
      <c r="B186" s="1"/>
      <c r="C186" s="1"/>
      <c r="D186" s="1"/>
    </row>
    <row r="187" spans="1:4" ht="12.75" customHeight="1">
      <c r="A187" s="2"/>
      <c r="B187" s="1"/>
      <c r="C187" s="1"/>
      <c r="D187" s="1"/>
    </row>
    <row r="188" spans="1:4" ht="12.75" customHeight="1">
      <c r="A188" s="2"/>
      <c r="B188" s="1"/>
      <c r="C188" s="1"/>
      <c r="D188" s="1"/>
    </row>
    <row r="189" spans="1:4" ht="12.75" customHeight="1">
      <c r="A189" s="2"/>
      <c r="B189" s="1"/>
      <c r="C189" s="1"/>
      <c r="D189" s="1"/>
    </row>
    <row r="190" spans="1:4" ht="12.75" customHeight="1">
      <c r="A190" s="2"/>
      <c r="B190" s="1"/>
      <c r="C190" s="1"/>
      <c r="D190" s="1"/>
    </row>
    <row r="191" spans="1:4" ht="12.75" customHeight="1">
      <c r="A191" s="2"/>
    </row>
    <row r="192" spans="1:4" ht="12.75" customHeight="1">
      <c r="A192" s="2"/>
    </row>
    <row r="193" spans="1:1" ht="12.75" customHeight="1">
      <c r="A193" s="2"/>
    </row>
    <row r="194" spans="1:1" ht="12.75" customHeight="1">
      <c r="A194" s="2"/>
    </row>
    <row r="195" spans="1:1" ht="12.75" customHeight="1">
      <c r="A195" s="2"/>
    </row>
    <row r="196" spans="1:1" ht="12.75" customHeight="1">
      <c r="A196" s="2"/>
    </row>
    <row r="197" spans="1:1" ht="12.75" customHeight="1">
      <c r="A197" s="2"/>
    </row>
    <row r="198" spans="1:1" ht="12.75" customHeight="1">
      <c r="A198" s="2"/>
    </row>
    <row r="199" spans="1:1" ht="12.75" customHeight="1">
      <c r="A199" s="2"/>
    </row>
    <row r="200" spans="1:1" ht="12.75" customHeight="1">
      <c r="A200" s="2"/>
    </row>
    <row r="201" spans="1:1" ht="12.75" customHeight="1">
      <c r="A201" s="2"/>
    </row>
    <row r="202" spans="1:1" ht="12.75" customHeight="1">
      <c r="A202" s="2"/>
    </row>
    <row r="203" spans="1:1" ht="12.75" customHeight="1">
      <c r="A203" s="2"/>
    </row>
    <row r="204" spans="1:1" ht="12.75" customHeight="1">
      <c r="A204" s="2"/>
    </row>
    <row r="205" spans="1:1" ht="12.75" customHeight="1">
      <c r="A205" s="2"/>
    </row>
    <row r="206" spans="1:1" ht="12.75" customHeight="1">
      <c r="A206" s="2"/>
    </row>
    <row r="207" spans="1:1" ht="12.75" customHeight="1">
      <c r="A207" s="2"/>
    </row>
    <row r="208" spans="1:1" ht="12.75" customHeight="1">
      <c r="A208" s="2"/>
    </row>
    <row r="209" spans="1:1" ht="12.75" customHeight="1">
      <c r="A209" s="2"/>
    </row>
    <row r="210" spans="1:1" ht="12.75" customHeight="1">
      <c r="A210" s="2"/>
    </row>
    <row r="211" spans="1:1" ht="12.75" customHeight="1">
      <c r="A211" s="2"/>
    </row>
    <row r="212" spans="1:1" ht="12.75" customHeight="1">
      <c r="A212" s="2"/>
    </row>
    <row r="213" spans="1:1" ht="12.75" customHeight="1">
      <c r="A213" s="2"/>
    </row>
    <row r="214" spans="1:1" ht="12.75" customHeight="1">
      <c r="A214" s="2"/>
    </row>
    <row r="215" spans="1:1" ht="12.75" customHeight="1">
      <c r="A215" s="2"/>
    </row>
    <row r="216" spans="1:1" ht="12.75" customHeight="1">
      <c r="A216" s="2"/>
    </row>
    <row r="217" spans="1:1" ht="12.75" customHeight="1">
      <c r="A217" s="2"/>
    </row>
    <row r="218" spans="1:1" ht="12.75" customHeight="1">
      <c r="A218" s="2"/>
    </row>
    <row r="219" spans="1:1" ht="12.75" customHeight="1">
      <c r="A219" s="2"/>
    </row>
    <row r="220" spans="1:1" ht="12.75" customHeight="1">
      <c r="A220" s="2"/>
    </row>
    <row r="221" spans="1:1" ht="12.75" customHeight="1">
      <c r="A221" s="2"/>
    </row>
    <row r="222" spans="1:1" ht="12.75" customHeight="1">
      <c r="A222" s="2"/>
    </row>
    <row r="223" spans="1:1" ht="12.75" customHeight="1">
      <c r="A223" s="2"/>
    </row>
    <row r="224" spans="1:1" ht="12.75" customHeight="1">
      <c r="A224" s="2"/>
    </row>
    <row r="225" spans="1:1" ht="12.75" customHeight="1">
      <c r="A225" s="2"/>
    </row>
    <row r="226" spans="1:1" ht="12.75" customHeight="1">
      <c r="A226" s="2"/>
    </row>
    <row r="227" spans="1:1" ht="12.75" customHeight="1">
      <c r="A227" s="2"/>
    </row>
    <row r="228" spans="1:1" ht="12.75" customHeight="1">
      <c r="A228" s="2"/>
    </row>
    <row r="229" spans="1:1" ht="12.75" customHeight="1">
      <c r="A229" s="2"/>
    </row>
    <row r="230" spans="1:1" ht="12.75" customHeight="1">
      <c r="A230" s="2"/>
    </row>
    <row r="231" spans="1:1" ht="12.75" customHeight="1">
      <c r="A231" s="2"/>
    </row>
    <row r="232" spans="1:1" ht="12.75" customHeight="1">
      <c r="A232" s="2"/>
    </row>
    <row r="233" spans="1:1" ht="12.75" customHeight="1">
      <c r="A233" s="2"/>
    </row>
    <row r="234" spans="1:1" ht="12.75" customHeight="1">
      <c r="A234" s="2"/>
    </row>
    <row r="235" spans="1:1" ht="12.75" customHeight="1">
      <c r="A235" s="2"/>
    </row>
    <row r="236" spans="1:1" ht="12.75" customHeight="1">
      <c r="A236" s="2"/>
    </row>
    <row r="237" spans="1:1" ht="12.75" customHeight="1">
      <c r="A237" s="2"/>
    </row>
    <row r="238" spans="1:1" ht="12.75" customHeight="1">
      <c r="A238" s="2"/>
    </row>
    <row r="239" spans="1:1" ht="12.75" customHeight="1">
      <c r="A239" s="2"/>
    </row>
    <row r="240" spans="1:1" ht="12.75" customHeight="1">
      <c r="A240" s="2"/>
    </row>
    <row r="241" spans="1:1" ht="12.75" customHeight="1">
      <c r="A241" s="2"/>
    </row>
    <row r="242" spans="1:1" ht="12.75" customHeight="1">
      <c r="A242" s="2"/>
    </row>
    <row r="243" spans="1:1" ht="12.75" customHeight="1">
      <c r="A243" s="2"/>
    </row>
    <row r="244" spans="1:1" ht="12.75" customHeight="1">
      <c r="A244" s="2"/>
    </row>
    <row r="245" spans="1:1" ht="12.75" customHeight="1">
      <c r="A245" s="2"/>
    </row>
    <row r="246" spans="1:1" ht="12.75" customHeight="1">
      <c r="A246" s="2"/>
    </row>
    <row r="247" spans="1:1" ht="12.75" customHeight="1">
      <c r="A247" s="2"/>
    </row>
    <row r="248" spans="1:1" ht="12.75" customHeight="1">
      <c r="A248" s="2"/>
    </row>
    <row r="249" spans="1:1" ht="12.75" customHeight="1">
      <c r="A249" s="2"/>
    </row>
    <row r="250" spans="1:1" ht="12.75" customHeight="1">
      <c r="A250" s="2"/>
    </row>
    <row r="251" spans="1:1" ht="12.75" customHeight="1">
      <c r="A251" s="2"/>
    </row>
    <row r="252" spans="1:1" ht="12.75" customHeight="1">
      <c r="A252" s="2"/>
    </row>
    <row r="253" spans="1:1" ht="12.75" customHeight="1">
      <c r="A253" s="2"/>
    </row>
    <row r="254" spans="1:1" ht="12.75" customHeight="1">
      <c r="A254" s="2"/>
    </row>
    <row r="255" spans="1:1" ht="12.75" customHeight="1">
      <c r="A255" s="2"/>
    </row>
    <row r="256" spans="1:1" ht="12.75" customHeight="1">
      <c r="A256" s="2"/>
    </row>
    <row r="257" spans="1:1" ht="12.75" customHeight="1">
      <c r="A257" s="2"/>
    </row>
    <row r="258" spans="1:1" ht="12.75" customHeight="1">
      <c r="A258" s="2"/>
    </row>
    <row r="259" spans="1:1" ht="12.75" customHeight="1">
      <c r="A259" s="2"/>
    </row>
    <row r="260" spans="1:1" ht="12.75" customHeight="1">
      <c r="A260" s="2"/>
    </row>
    <row r="261" spans="1:1" ht="12.75" customHeight="1">
      <c r="A261" s="2"/>
    </row>
    <row r="262" spans="1:1" ht="12.75" customHeight="1">
      <c r="A262" s="2"/>
    </row>
    <row r="263" spans="1:1" ht="12.75" customHeight="1">
      <c r="A263" s="2"/>
    </row>
    <row r="264" spans="1:1" ht="12.75" customHeight="1">
      <c r="A264" s="2"/>
    </row>
    <row r="265" spans="1:1" ht="12.75" customHeight="1">
      <c r="A265" s="2"/>
    </row>
    <row r="266" spans="1:1" ht="12.75" customHeight="1">
      <c r="A266" s="2"/>
    </row>
    <row r="267" spans="1:1" ht="12.75" customHeight="1">
      <c r="A267" s="2"/>
    </row>
    <row r="268" spans="1:1" ht="12.75" customHeight="1">
      <c r="A268" s="2"/>
    </row>
    <row r="269" spans="1:1" ht="12.75" customHeight="1">
      <c r="A269" s="2"/>
    </row>
    <row r="270" spans="1:1" ht="12.75" customHeight="1">
      <c r="A270" s="2"/>
    </row>
    <row r="271" spans="1:1" ht="12.75" customHeight="1">
      <c r="A271" s="2"/>
    </row>
    <row r="272" spans="1:1" ht="12.75" customHeight="1">
      <c r="A272" s="2"/>
    </row>
    <row r="273" spans="1:1" ht="12.75" customHeight="1">
      <c r="A273" s="2"/>
    </row>
    <row r="274" spans="1:1" ht="12.75" customHeight="1">
      <c r="A274" s="2"/>
    </row>
    <row r="275" spans="1:1" ht="12.75" customHeight="1">
      <c r="A275" s="2"/>
    </row>
    <row r="276" spans="1:1" ht="12.75" customHeight="1">
      <c r="A276" s="2"/>
    </row>
    <row r="277" spans="1:1" ht="12.75" customHeight="1">
      <c r="A277" s="2"/>
    </row>
    <row r="278" spans="1:1" ht="12.75" customHeight="1">
      <c r="A278" s="2"/>
    </row>
    <row r="279" spans="1:1" ht="12.75" customHeight="1">
      <c r="A279" s="2"/>
    </row>
    <row r="280" spans="1:1" ht="12.75" customHeight="1">
      <c r="A280" s="2"/>
    </row>
    <row r="281" spans="1:1" ht="12.75" customHeight="1">
      <c r="A281" s="2"/>
    </row>
    <row r="282" spans="1:1" ht="12.75" customHeight="1">
      <c r="A282" s="2"/>
    </row>
    <row r="283" spans="1:1" ht="12.75" customHeight="1">
      <c r="A283" s="2"/>
    </row>
    <row r="284" spans="1:1" ht="12.75" customHeight="1">
      <c r="A284" s="2"/>
    </row>
    <row r="285" spans="1:1" ht="12.75" customHeight="1">
      <c r="A285" s="2"/>
    </row>
    <row r="286" spans="1:1" ht="12.75" customHeight="1">
      <c r="A286" s="2"/>
    </row>
    <row r="287" spans="1:1" ht="12.75" customHeight="1">
      <c r="A287" s="2"/>
    </row>
    <row r="288" spans="1:1" ht="12.75" customHeight="1">
      <c r="A288" s="2"/>
    </row>
    <row r="289" spans="1:1" ht="12.75" customHeight="1">
      <c r="A289" s="2"/>
    </row>
    <row r="290" spans="1:1" ht="12.75" customHeight="1">
      <c r="A290" s="2"/>
    </row>
    <row r="291" spans="1:1" ht="12.75" customHeight="1">
      <c r="A291" s="2"/>
    </row>
    <row r="292" spans="1:1" ht="12.75" customHeight="1">
      <c r="A292" s="2"/>
    </row>
    <row r="293" spans="1:1" ht="12.75" customHeight="1">
      <c r="A293" s="2"/>
    </row>
    <row r="294" spans="1:1" ht="12.75" customHeight="1">
      <c r="A294" s="2"/>
    </row>
    <row r="295" spans="1:1" ht="12.75" customHeight="1">
      <c r="A295" s="2"/>
    </row>
    <row r="296" spans="1:1" ht="12.75" customHeight="1">
      <c r="A296" s="2"/>
    </row>
    <row r="297" spans="1:1" ht="12.75" customHeight="1">
      <c r="A297" s="2"/>
    </row>
    <row r="298" spans="1:1" ht="12.75" customHeight="1">
      <c r="A298" s="2"/>
    </row>
    <row r="299" spans="1:1" ht="12.75" customHeight="1">
      <c r="A299" s="2"/>
    </row>
    <row r="300" spans="1:1" ht="12.75" customHeight="1">
      <c r="A300" s="2"/>
    </row>
    <row r="301" spans="1:1" ht="12.75" customHeight="1">
      <c r="A301" s="2"/>
    </row>
    <row r="302" spans="1:1" ht="12.75" customHeight="1">
      <c r="A302" s="2"/>
    </row>
    <row r="303" spans="1:1" ht="12.75" customHeight="1">
      <c r="A303" s="2"/>
    </row>
    <row r="304" spans="1:1" ht="12.75" customHeight="1">
      <c r="A304" s="2"/>
    </row>
    <row r="305" spans="1:1" ht="12.75" customHeight="1">
      <c r="A305" s="2"/>
    </row>
    <row r="306" spans="1:1" ht="12.75" customHeight="1">
      <c r="A306" s="2"/>
    </row>
    <row r="307" spans="1:1" ht="12.75" customHeight="1">
      <c r="A307" s="2"/>
    </row>
    <row r="308" spans="1:1" ht="12.75" customHeight="1">
      <c r="A308" s="2"/>
    </row>
    <row r="309" spans="1:1" ht="12.75" customHeight="1">
      <c r="A309" s="2"/>
    </row>
    <row r="310" spans="1:1" ht="12.75" customHeight="1">
      <c r="A310" s="2"/>
    </row>
    <row r="311" spans="1:1" ht="12.75" customHeight="1">
      <c r="A311" s="2"/>
    </row>
    <row r="312" spans="1:1" ht="12.75" customHeight="1">
      <c r="A312" s="2"/>
    </row>
    <row r="313" spans="1:1" ht="12.75" customHeight="1">
      <c r="A313" s="2"/>
    </row>
    <row r="314" spans="1:1" ht="12.75" customHeight="1">
      <c r="A314" s="2"/>
    </row>
    <row r="315" spans="1:1" ht="12.75" customHeight="1">
      <c r="A315" s="2"/>
    </row>
    <row r="316" spans="1:1" ht="12.75" customHeight="1">
      <c r="A316" s="2"/>
    </row>
    <row r="317" spans="1:1" ht="12.75" customHeight="1">
      <c r="A317" s="2"/>
    </row>
    <row r="318" spans="1:1" ht="12.75" customHeight="1">
      <c r="A318" s="2"/>
    </row>
    <row r="319" spans="1:1" ht="12.75" customHeight="1">
      <c r="A319" s="2"/>
    </row>
    <row r="320" spans="1:1" ht="12.75" customHeight="1">
      <c r="A320" s="2"/>
    </row>
    <row r="321" spans="1:1" ht="12.75" customHeight="1">
      <c r="A321" s="2"/>
    </row>
    <row r="322" spans="1:1" ht="12.75" customHeight="1">
      <c r="A322" s="2"/>
    </row>
    <row r="323" spans="1:1" ht="12.75" customHeight="1">
      <c r="A323" s="2"/>
    </row>
    <row r="324" spans="1:1" ht="12.75" customHeight="1">
      <c r="A324" s="2"/>
    </row>
    <row r="325" spans="1:1" ht="12.75" customHeight="1">
      <c r="A325" s="2"/>
    </row>
    <row r="326" spans="1:1" ht="12.75" customHeight="1">
      <c r="A326" s="2"/>
    </row>
    <row r="327" spans="1:1" ht="12.75" customHeight="1">
      <c r="A327" s="2"/>
    </row>
    <row r="328" spans="1:1" ht="12.75" customHeight="1">
      <c r="A328" s="2"/>
    </row>
    <row r="329" spans="1:1" ht="12.75" customHeight="1">
      <c r="A329" s="2"/>
    </row>
    <row r="330" spans="1:1" ht="12.75" customHeight="1">
      <c r="A330" s="2"/>
    </row>
    <row r="331" spans="1:1" ht="12.75" customHeight="1">
      <c r="A331" s="2"/>
    </row>
    <row r="332" spans="1:1" ht="12.75" customHeight="1">
      <c r="A332" s="2"/>
    </row>
    <row r="333" spans="1:1" ht="12.75" customHeight="1">
      <c r="A333" s="2"/>
    </row>
    <row r="334" spans="1:1" ht="12.75" customHeight="1">
      <c r="A334" s="2"/>
    </row>
    <row r="335" spans="1:1" ht="12.75" customHeight="1">
      <c r="A335" s="2"/>
    </row>
    <row r="336" spans="1:1" ht="12.75" customHeight="1">
      <c r="A336" s="2"/>
    </row>
    <row r="337" spans="1:1" ht="12.75" customHeight="1">
      <c r="A337" s="2"/>
    </row>
    <row r="338" spans="1:1" ht="12.75" customHeight="1">
      <c r="A338" s="2"/>
    </row>
    <row r="339" spans="1:1" ht="12.75" customHeight="1">
      <c r="A339" s="2"/>
    </row>
    <row r="340" spans="1:1" ht="12.75" customHeight="1">
      <c r="A340" s="2"/>
    </row>
    <row r="341" spans="1:1" ht="12.75" customHeight="1">
      <c r="A341" s="2"/>
    </row>
    <row r="342" spans="1:1" ht="12.75" customHeight="1">
      <c r="A342" s="2"/>
    </row>
    <row r="343" spans="1:1" ht="12.75" customHeight="1">
      <c r="A343" s="2"/>
    </row>
    <row r="344" spans="1:1" ht="12.75" customHeight="1">
      <c r="A344" s="2"/>
    </row>
    <row r="345" spans="1:1" ht="12.75" customHeight="1">
      <c r="A345" s="2"/>
    </row>
    <row r="346" spans="1:1" ht="12.75" customHeight="1">
      <c r="A346" s="2"/>
    </row>
    <row r="347" spans="1:1" ht="12.75" customHeight="1">
      <c r="A347" s="2"/>
    </row>
    <row r="348" spans="1:1" ht="12.75" customHeight="1">
      <c r="A348" s="2"/>
    </row>
    <row r="349" spans="1:1" ht="12.75" customHeight="1">
      <c r="A349" s="2"/>
    </row>
    <row r="350" spans="1:1" ht="12.75" customHeight="1">
      <c r="A350" s="2"/>
    </row>
    <row r="351" spans="1:1" ht="12.75" customHeight="1">
      <c r="A351" s="2"/>
    </row>
    <row r="352" spans="1:1" ht="12.75" customHeight="1">
      <c r="A352" s="2"/>
    </row>
    <row r="353" spans="1:1" ht="12.75" customHeight="1">
      <c r="A353" s="2"/>
    </row>
    <row r="354" spans="1:1" ht="12.75" customHeight="1">
      <c r="A354" s="2"/>
    </row>
    <row r="355" spans="1:1" ht="12.75" customHeight="1">
      <c r="A355" s="2"/>
    </row>
    <row r="356" spans="1:1" ht="12.75" customHeight="1">
      <c r="A356" s="2"/>
    </row>
    <row r="357" spans="1:1" ht="12.75" customHeight="1">
      <c r="A357" s="2"/>
    </row>
    <row r="358" spans="1:1" ht="12.75" customHeight="1">
      <c r="A358" s="2"/>
    </row>
    <row r="359" spans="1:1" ht="12.75" customHeight="1">
      <c r="A359" s="2"/>
    </row>
    <row r="360" spans="1:1" ht="12.75" customHeight="1">
      <c r="A360" s="2"/>
    </row>
    <row r="361" spans="1:1" ht="12.75" customHeight="1">
      <c r="A361" s="2"/>
    </row>
    <row r="362" spans="1:1" ht="12.75" customHeight="1">
      <c r="A362" s="2"/>
    </row>
    <row r="363" spans="1:1" ht="12.75" customHeight="1">
      <c r="A363" s="2"/>
    </row>
    <row r="364" spans="1:1" ht="12.75" customHeight="1">
      <c r="A364" s="2"/>
    </row>
    <row r="365" spans="1:1" ht="12.75" customHeight="1">
      <c r="A365" s="2"/>
    </row>
    <row r="366" spans="1:1" ht="12.75" customHeight="1">
      <c r="A366" s="2"/>
    </row>
    <row r="367" spans="1:1" ht="12.75" customHeight="1">
      <c r="A367" s="2"/>
    </row>
    <row r="368" spans="1:1" ht="12.75" customHeight="1">
      <c r="A368" s="2"/>
    </row>
    <row r="369" spans="1:1" ht="12.75" customHeight="1">
      <c r="A369" s="2"/>
    </row>
    <row r="370" spans="1:1" ht="12.75" customHeight="1">
      <c r="A370" s="2"/>
    </row>
    <row r="371" spans="1:1" ht="12.75" customHeight="1">
      <c r="A371" s="2"/>
    </row>
    <row r="372" spans="1:1" ht="12.75" customHeight="1">
      <c r="A372" s="2"/>
    </row>
    <row r="373" spans="1:1" ht="12.75" customHeight="1">
      <c r="A373" s="2"/>
    </row>
    <row r="374" spans="1:1" ht="12.75" customHeight="1">
      <c r="A374" s="2"/>
    </row>
    <row r="375" spans="1:1" ht="12.75" customHeight="1">
      <c r="A375" s="2"/>
    </row>
    <row r="376" spans="1:1" ht="12.75" customHeight="1">
      <c r="A376" s="2"/>
    </row>
    <row r="377" spans="1:1" ht="12.75" customHeight="1">
      <c r="A377" s="2"/>
    </row>
    <row r="378" spans="1:1" ht="12.75" customHeight="1">
      <c r="A378" s="2"/>
    </row>
    <row r="379" spans="1:1" ht="12.75" customHeight="1">
      <c r="A379" s="2"/>
    </row>
    <row r="380" spans="1:1" ht="12.75" customHeight="1">
      <c r="A380" s="2"/>
    </row>
    <row r="381" spans="1:1" ht="12.75" customHeight="1">
      <c r="A381" s="2"/>
    </row>
    <row r="382" spans="1:1" ht="12.75" customHeight="1">
      <c r="A382" s="2"/>
    </row>
    <row r="383" spans="1:1" ht="12.75" customHeight="1">
      <c r="A383" s="2"/>
    </row>
    <row r="384" spans="1:1" ht="12.75" customHeight="1">
      <c r="A384" s="2"/>
    </row>
    <row r="385" spans="1:1" ht="12.75" customHeight="1">
      <c r="A385" s="2"/>
    </row>
    <row r="386" spans="1:1" ht="12.75" customHeight="1">
      <c r="A386" s="2"/>
    </row>
    <row r="387" spans="1:1" ht="12.75" customHeight="1">
      <c r="A387" s="2"/>
    </row>
    <row r="388" spans="1:1" ht="12.75" customHeight="1">
      <c r="A388" s="2"/>
    </row>
    <row r="389" spans="1:1" ht="12.75" customHeight="1">
      <c r="A389" s="2"/>
    </row>
    <row r="390" spans="1:1" ht="12.75" customHeight="1">
      <c r="A390" s="2"/>
    </row>
    <row r="391" spans="1:1" ht="12.75" customHeight="1">
      <c r="A391" s="2"/>
    </row>
    <row r="392" spans="1:1" ht="12.75" customHeight="1">
      <c r="A392" s="2"/>
    </row>
    <row r="393" spans="1:1" ht="12.75" customHeight="1">
      <c r="A393" s="2"/>
    </row>
    <row r="394" spans="1:1" ht="12.75" customHeight="1">
      <c r="A394" s="2"/>
    </row>
    <row r="395" spans="1:1" ht="12.75" customHeight="1">
      <c r="A395" s="2"/>
    </row>
    <row r="396" spans="1:1" ht="12.75" customHeight="1">
      <c r="A396" s="2"/>
    </row>
    <row r="397" spans="1:1" ht="12.75" customHeight="1">
      <c r="A397" s="2"/>
    </row>
    <row r="398" spans="1:1" ht="12.75" customHeight="1">
      <c r="A398" s="2"/>
    </row>
    <row r="399" spans="1:1" ht="12.75" customHeight="1">
      <c r="A399" s="2"/>
    </row>
    <row r="400" spans="1:1" ht="12.75" customHeight="1">
      <c r="A400" s="2"/>
    </row>
    <row r="401" spans="1:1" ht="12.75" customHeight="1">
      <c r="A401" s="2"/>
    </row>
    <row r="402" spans="1:1" ht="12.75" customHeight="1">
      <c r="A402" s="2"/>
    </row>
    <row r="403" spans="1:1" ht="12.75" customHeight="1">
      <c r="A403" s="2"/>
    </row>
    <row r="404" spans="1:1" ht="12.75" customHeight="1">
      <c r="A404" s="2"/>
    </row>
    <row r="405" spans="1:1" ht="12.75" customHeight="1">
      <c r="A405" s="2"/>
    </row>
    <row r="406" spans="1:1" ht="12.75" customHeight="1">
      <c r="A406" s="2"/>
    </row>
    <row r="407" spans="1:1" ht="12.75" customHeight="1">
      <c r="A407" s="2"/>
    </row>
    <row r="408" spans="1:1" ht="12.75" customHeight="1">
      <c r="A408" s="2"/>
    </row>
    <row r="409" spans="1:1" ht="12.75" customHeight="1">
      <c r="A409" s="2"/>
    </row>
    <row r="410" spans="1:1" ht="12.75" customHeight="1">
      <c r="A410" s="2"/>
    </row>
    <row r="411" spans="1:1" ht="12.75" customHeight="1">
      <c r="A411" s="2"/>
    </row>
    <row r="412" spans="1:1" ht="12.75" customHeight="1">
      <c r="A412" s="2"/>
    </row>
    <row r="413" spans="1:1" ht="12.75" customHeight="1">
      <c r="A413" s="2"/>
    </row>
    <row r="414" spans="1:1" ht="12.75" customHeight="1">
      <c r="A414" s="2"/>
    </row>
    <row r="415" spans="1:1" ht="12.75" customHeight="1">
      <c r="A415" s="2"/>
    </row>
    <row r="416" spans="1:1" ht="12.75" customHeight="1">
      <c r="A416" s="2"/>
    </row>
    <row r="417" spans="1:1" ht="12.75" customHeight="1">
      <c r="A417" s="2"/>
    </row>
    <row r="418" spans="1:1" ht="12.75" customHeight="1">
      <c r="A418" s="2"/>
    </row>
    <row r="419" spans="1:1" ht="12.75" customHeight="1">
      <c r="A419" s="2"/>
    </row>
    <row r="420" spans="1:1" ht="12.75" customHeight="1">
      <c r="A420" s="2"/>
    </row>
    <row r="421" spans="1:1" ht="12.75" customHeight="1">
      <c r="A421" s="2"/>
    </row>
    <row r="422" spans="1:1" ht="12.75" customHeight="1">
      <c r="A422" s="2"/>
    </row>
    <row r="423" spans="1:1" ht="12.75" customHeight="1">
      <c r="A423" s="2"/>
    </row>
    <row r="424" spans="1:1" ht="12.75" customHeight="1">
      <c r="A424" s="2"/>
    </row>
    <row r="425" spans="1:1" ht="12.75" customHeight="1">
      <c r="A425" s="2"/>
    </row>
    <row r="426" spans="1:1" ht="12.75" customHeight="1">
      <c r="A426" s="2"/>
    </row>
    <row r="427" spans="1:1" ht="12.75" customHeight="1">
      <c r="A427" s="2"/>
    </row>
    <row r="428" spans="1:1" ht="12.75" customHeight="1">
      <c r="A428" s="2"/>
    </row>
    <row r="429" spans="1:1" ht="12.75" customHeight="1">
      <c r="A429" s="2"/>
    </row>
    <row r="430" spans="1:1" ht="12.75" customHeight="1">
      <c r="A430" s="2"/>
    </row>
    <row r="431" spans="1:1" ht="12.75" customHeight="1">
      <c r="A431" s="2"/>
    </row>
    <row r="432" spans="1:1" ht="12.75" customHeight="1">
      <c r="A432" s="2"/>
    </row>
    <row r="433" spans="1:1" ht="12.75" customHeight="1">
      <c r="A433" s="2"/>
    </row>
    <row r="434" spans="1:1" ht="12.75" customHeight="1">
      <c r="A434" s="2"/>
    </row>
    <row r="435" spans="1:1" ht="12.75" customHeight="1">
      <c r="A435" s="2"/>
    </row>
    <row r="436" spans="1:1" ht="12.75" customHeight="1">
      <c r="A436" s="2"/>
    </row>
    <row r="437" spans="1:1" ht="12.75" customHeight="1">
      <c r="A437" s="2"/>
    </row>
    <row r="438" spans="1:1" ht="12.75" customHeight="1">
      <c r="A438" s="2"/>
    </row>
    <row r="439" spans="1:1" ht="12.75" customHeight="1">
      <c r="A439" s="2"/>
    </row>
    <row r="440" spans="1:1" ht="12.75" customHeight="1">
      <c r="A440" s="2"/>
    </row>
    <row r="441" spans="1:1" ht="12.75" customHeight="1">
      <c r="A441" s="2"/>
    </row>
    <row r="442" spans="1:1" ht="12.75" customHeight="1">
      <c r="A442" s="2"/>
    </row>
    <row r="443" spans="1:1" ht="12.75" customHeight="1">
      <c r="A443" s="2"/>
    </row>
    <row r="444" spans="1:1" ht="12.75" customHeight="1">
      <c r="A444" s="2"/>
    </row>
    <row r="445" spans="1:1" ht="12.75" customHeight="1">
      <c r="A445" s="2"/>
    </row>
    <row r="446" spans="1:1" ht="12.75" customHeight="1">
      <c r="A446" s="2"/>
    </row>
    <row r="447" spans="1:1" ht="12.75" customHeight="1">
      <c r="A447" s="2"/>
    </row>
    <row r="448" spans="1:1" ht="12.75" customHeight="1">
      <c r="A448" s="2"/>
    </row>
    <row r="449" spans="1:1" ht="12.75" customHeight="1">
      <c r="A449" s="2"/>
    </row>
    <row r="450" spans="1:1" ht="12.75" customHeight="1">
      <c r="A450" s="2"/>
    </row>
    <row r="451" spans="1:1" ht="12.75" customHeight="1">
      <c r="A451" s="2"/>
    </row>
    <row r="452" spans="1:1" ht="12.75" customHeight="1">
      <c r="A452" s="2"/>
    </row>
    <row r="453" spans="1:1" ht="12.75" customHeight="1">
      <c r="A453" s="2"/>
    </row>
    <row r="454" spans="1:1" ht="12.75" customHeight="1">
      <c r="A454" s="2"/>
    </row>
    <row r="455" spans="1:1" ht="12.75" customHeight="1">
      <c r="A455" s="2"/>
    </row>
    <row r="456" spans="1:1" ht="12.75" customHeight="1">
      <c r="A456" s="2"/>
    </row>
    <row r="457" spans="1:1" ht="12.75" customHeight="1">
      <c r="A457" s="2"/>
    </row>
    <row r="458" spans="1:1" ht="12.75" customHeight="1">
      <c r="A458" s="2"/>
    </row>
    <row r="459" spans="1:1" ht="12.75" customHeight="1">
      <c r="A459" s="2"/>
    </row>
    <row r="460" spans="1:1" ht="12.75" customHeight="1">
      <c r="A460" s="2"/>
    </row>
    <row r="461" spans="1:1" ht="12.75" customHeight="1">
      <c r="A461" s="2"/>
    </row>
    <row r="462" spans="1:1" ht="12.75" customHeight="1">
      <c r="A462" s="2"/>
    </row>
    <row r="463" spans="1:1" ht="12.75" customHeight="1">
      <c r="A463" s="2"/>
    </row>
    <row r="464" spans="1:1" ht="12.75" customHeight="1">
      <c r="A464" s="2"/>
    </row>
    <row r="465" spans="1:1" ht="12.75" customHeight="1">
      <c r="A465" s="2"/>
    </row>
    <row r="466" spans="1:1" ht="12.75" customHeight="1">
      <c r="A466" s="2"/>
    </row>
    <row r="467" spans="1:1" ht="12.75" customHeight="1">
      <c r="A467" s="2"/>
    </row>
    <row r="468" spans="1:1" ht="12.75" customHeight="1">
      <c r="A468" s="2"/>
    </row>
    <row r="469" spans="1:1" ht="12.75" customHeight="1">
      <c r="A469" s="2"/>
    </row>
    <row r="470" spans="1:1" ht="12.75" customHeight="1">
      <c r="A470" s="2"/>
    </row>
    <row r="471" spans="1:1" ht="12.75" customHeight="1">
      <c r="A471" s="2"/>
    </row>
    <row r="472" spans="1:1" ht="12.75" customHeight="1">
      <c r="A472" s="2"/>
    </row>
    <row r="473" spans="1:1" ht="12.75" customHeight="1">
      <c r="A473" s="2"/>
    </row>
    <row r="474" spans="1:1" ht="12.75" customHeight="1">
      <c r="A474" s="2"/>
    </row>
    <row r="475" spans="1:1" ht="12.75" customHeight="1">
      <c r="A475" s="2"/>
    </row>
    <row r="476" spans="1:1" ht="12.75" customHeight="1">
      <c r="A476" s="2"/>
    </row>
    <row r="477" spans="1:1" ht="12.75" customHeight="1">
      <c r="A477" s="2"/>
    </row>
    <row r="478" spans="1:1" ht="12.75" customHeight="1">
      <c r="A478" s="2"/>
    </row>
    <row r="479" spans="1:1" ht="12.75" customHeight="1">
      <c r="A479" s="2"/>
    </row>
    <row r="480" spans="1:1" ht="12.75" customHeight="1">
      <c r="A480" s="2"/>
    </row>
    <row r="481" spans="1:1" ht="12.75" customHeight="1">
      <c r="A481" s="2"/>
    </row>
    <row r="482" spans="1:1" ht="12.75" customHeight="1">
      <c r="A482" s="2"/>
    </row>
    <row r="483" spans="1:1" ht="12.75" customHeight="1">
      <c r="A483" s="2"/>
    </row>
    <row r="484" spans="1:1" ht="12.75" customHeight="1">
      <c r="A484" s="2"/>
    </row>
    <row r="485" spans="1:1" ht="12.75" customHeight="1">
      <c r="A485" s="2"/>
    </row>
    <row r="486" spans="1:1" ht="12.75" customHeight="1">
      <c r="A486" s="2"/>
    </row>
    <row r="487" spans="1:1" ht="12.75" customHeight="1">
      <c r="A487" s="2"/>
    </row>
    <row r="488" spans="1:1" ht="12.75" customHeight="1">
      <c r="A488" s="2"/>
    </row>
    <row r="489" spans="1:1" ht="12.75" customHeight="1">
      <c r="A489" s="2"/>
    </row>
    <row r="490" spans="1:1" ht="12.75" customHeight="1">
      <c r="A490" s="2"/>
    </row>
    <row r="491" spans="1:1" ht="12.75" customHeight="1">
      <c r="A491" s="2"/>
    </row>
    <row r="492" spans="1:1" ht="12.75" customHeight="1">
      <c r="A492" s="2"/>
    </row>
    <row r="493" spans="1:1" ht="12.75" customHeight="1">
      <c r="A493" s="2"/>
    </row>
    <row r="494" spans="1:1" ht="12.75" customHeight="1">
      <c r="A494" s="2"/>
    </row>
    <row r="495" spans="1:1" ht="12.75" customHeight="1">
      <c r="A495" s="2"/>
    </row>
    <row r="496" spans="1:1" ht="12.75" customHeight="1">
      <c r="A496" s="2"/>
    </row>
    <row r="497" spans="1:1" ht="12.75" customHeight="1">
      <c r="A497" s="2"/>
    </row>
    <row r="498" spans="1:1" ht="12.75" customHeight="1">
      <c r="A498" s="2"/>
    </row>
    <row r="499" spans="1:1" ht="12.75" customHeight="1">
      <c r="A499" s="2"/>
    </row>
    <row r="500" spans="1:1" ht="12.75" customHeight="1">
      <c r="A500" s="2"/>
    </row>
    <row r="501" spans="1:1" ht="12.75" customHeight="1">
      <c r="A501" s="2"/>
    </row>
    <row r="502" spans="1:1" ht="12.75" customHeight="1">
      <c r="A502" s="2"/>
    </row>
    <row r="503" spans="1:1" ht="12.75" customHeight="1">
      <c r="A503" s="2"/>
    </row>
    <row r="504" spans="1:1" ht="12.75" customHeight="1">
      <c r="A504" s="2"/>
    </row>
    <row r="505" spans="1:1" ht="12.75" customHeight="1">
      <c r="A505" s="2"/>
    </row>
    <row r="506" spans="1:1" ht="12.75" customHeight="1">
      <c r="A506" s="2"/>
    </row>
    <row r="507" spans="1:1" ht="12.75" customHeight="1">
      <c r="A507" s="2"/>
    </row>
    <row r="508" spans="1:1" ht="12.75" customHeight="1">
      <c r="A508" s="2"/>
    </row>
    <row r="509" spans="1:1" ht="12.75" customHeight="1">
      <c r="A509" s="2"/>
    </row>
    <row r="510" spans="1:1" ht="12.75" customHeight="1">
      <c r="A510" s="2"/>
    </row>
    <row r="511" spans="1:1" ht="12.75" customHeight="1">
      <c r="A511" s="2"/>
    </row>
    <row r="512" spans="1:1" ht="12.75" customHeight="1">
      <c r="A512" s="2"/>
    </row>
    <row r="513" spans="1:1" ht="12.75" customHeight="1">
      <c r="A513" s="2"/>
    </row>
    <row r="514" spans="1:1" ht="12.75" customHeight="1">
      <c r="A514" s="2"/>
    </row>
    <row r="515" spans="1:1" ht="12.75" customHeight="1">
      <c r="A515" s="2"/>
    </row>
    <row r="516" spans="1:1" ht="12.75" customHeight="1">
      <c r="A516" s="2"/>
    </row>
    <row r="517" spans="1:1" ht="12.75" customHeight="1">
      <c r="A517" s="2"/>
    </row>
    <row r="518" spans="1:1" ht="12.75" customHeight="1">
      <c r="A518" s="2"/>
    </row>
    <row r="519" spans="1:1" ht="12.75" customHeight="1">
      <c r="A519" s="2"/>
    </row>
    <row r="520" spans="1:1" ht="12.75" customHeight="1">
      <c r="A520" s="2"/>
    </row>
    <row r="521" spans="1:1" ht="12.75" customHeight="1">
      <c r="A521" s="2"/>
    </row>
    <row r="522" spans="1:1" ht="12.75" customHeight="1">
      <c r="A522" s="2"/>
    </row>
    <row r="523" spans="1:1" ht="12.75" customHeight="1">
      <c r="A523" s="2"/>
    </row>
    <row r="524" spans="1:1" ht="12.75" customHeight="1">
      <c r="A524" s="2"/>
    </row>
    <row r="525" spans="1:1" ht="12.75" customHeight="1">
      <c r="A525" s="2"/>
    </row>
    <row r="526" spans="1:1" ht="12.75" customHeight="1">
      <c r="A526" s="2"/>
    </row>
    <row r="527" spans="1:1" ht="12.75" customHeight="1">
      <c r="A527" s="2"/>
    </row>
    <row r="528" spans="1:1" ht="12.75" customHeight="1">
      <c r="A528" s="2"/>
    </row>
    <row r="529" spans="1:1" ht="12.75" customHeight="1">
      <c r="A529" s="2"/>
    </row>
    <row r="530" spans="1:1" ht="12.75" customHeight="1">
      <c r="A530" s="2"/>
    </row>
    <row r="531" spans="1:1" ht="12.75" customHeight="1">
      <c r="A531" s="2"/>
    </row>
    <row r="532" spans="1:1" ht="12.75" customHeight="1">
      <c r="A532" s="2"/>
    </row>
    <row r="533" spans="1:1" ht="12.75" customHeight="1">
      <c r="A533" s="2"/>
    </row>
    <row r="534" spans="1:1" ht="12.75" customHeight="1">
      <c r="A534" s="2"/>
    </row>
    <row r="535" spans="1:1" ht="12.75" customHeight="1">
      <c r="A535" s="2"/>
    </row>
    <row r="536" spans="1:1" ht="12.75" customHeight="1">
      <c r="A536" s="2"/>
    </row>
    <row r="537" spans="1:1" ht="12.75" customHeight="1">
      <c r="A537" s="2"/>
    </row>
    <row r="538" spans="1:1" ht="12.75" customHeight="1">
      <c r="A538" s="2"/>
    </row>
    <row r="539" spans="1:1" ht="12.75" customHeight="1">
      <c r="A539" s="2"/>
    </row>
    <row r="540" spans="1:1" ht="12.75" customHeight="1">
      <c r="A540" s="2"/>
    </row>
    <row r="541" spans="1:1" ht="12.75" customHeight="1">
      <c r="A541" s="2"/>
    </row>
    <row r="542" spans="1:1" ht="12.75" customHeight="1">
      <c r="A542" s="2"/>
    </row>
    <row r="543" spans="1:1" ht="12.75" customHeight="1">
      <c r="A543" s="2"/>
    </row>
    <row r="544" spans="1:1" ht="12.75" customHeight="1">
      <c r="A544" s="2"/>
    </row>
    <row r="545" spans="1:1" ht="12.75" customHeight="1">
      <c r="A545" s="2"/>
    </row>
    <row r="546" spans="1:1" ht="12.75" customHeight="1">
      <c r="A546" s="2"/>
    </row>
    <row r="547" spans="1:1" ht="12.75" customHeight="1">
      <c r="A547" s="2"/>
    </row>
    <row r="548" spans="1:1" ht="12.75" customHeight="1">
      <c r="A548" s="2"/>
    </row>
    <row r="549" spans="1:1" ht="12.75" customHeight="1">
      <c r="A549" s="2"/>
    </row>
    <row r="550" spans="1:1" ht="12.75" customHeight="1">
      <c r="A550" s="2"/>
    </row>
    <row r="551" spans="1:1" ht="12.75" customHeight="1">
      <c r="A551" s="2"/>
    </row>
    <row r="552" spans="1:1" ht="12.75" customHeight="1">
      <c r="A552" s="2"/>
    </row>
    <row r="553" spans="1:1" ht="12.75" customHeight="1">
      <c r="A553" s="2"/>
    </row>
    <row r="554" spans="1:1" ht="12.75" customHeight="1">
      <c r="A554" s="2"/>
    </row>
    <row r="555" spans="1:1" ht="12.75" customHeight="1">
      <c r="A555" s="2"/>
    </row>
    <row r="556" spans="1:1" ht="12.75" customHeight="1">
      <c r="A556" s="2"/>
    </row>
    <row r="557" spans="1:1" ht="12.75" customHeight="1">
      <c r="A557" s="2"/>
    </row>
    <row r="558" spans="1:1" ht="12.75" customHeight="1">
      <c r="A558" s="2"/>
    </row>
    <row r="559" spans="1:1" ht="12.75" customHeight="1">
      <c r="A559" s="2"/>
    </row>
    <row r="560" spans="1:1" ht="12.75" customHeight="1">
      <c r="A560" s="2"/>
    </row>
    <row r="561" spans="1:1" ht="12.75" customHeight="1">
      <c r="A561" s="2"/>
    </row>
    <row r="562" spans="1:1" ht="12.75" customHeight="1">
      <c r="A562" s="2"/>
    </row>
    <row r="563" spans="1:1" ht="12.75" customHeight="1">
      <c r="A563" s="2"/>
    </row>
    <row r="564" spans="1:1" ht="12.75" customHeight="1">
      <c r="A564" s="2"/>
    </row>
    <row r="565" spans="1:1" ht="12.75" customHeight="1">
      <c r="A565" s="2"/>
    </row>
    <row r="566" spans="1:1" ht="12.75" customHeight="1">
      <c r="A566" s="2"/>
    </row>
    <row r="567" spans="1:1" ht="12.75" customHeight="1">
      <c r="A567" s="2"/>
    </row>
    <row r="568" spans="1:1" ht="12.75" customHeight="1">
      <c r="A568" s="2"/>
    </row>
    <row r="569" spans="1:1" ht="12.75" customHeight="1">
      <c r="A569" s="2"/>
    </row>
    <row r="570" spans="1:1" ht="12.75" customHeight="1">
      <c r="A570" s="2"/>
    </row>
    <row r="571" spans="1:1" ht="12.75" customHeight="1">
      <c r="A571" s="2"/>
    </row>
    <row r="572" spans="1:1" ht="12.75" customHeight="1">
      <c r="A572" s="2"/>
    </row>
    <row r="573" spans="1:1" ht="12.75" customHeight="1">
      <c r="A573" s="2"/>
    </row>
    <row r="574" spans="1:1" ht="12.75" customHeight="1">
      <c r="A574" s="2"/>
    </row>
    <row r="575" spans="1:1" ht="12.75" customHeight="1">
      <c r="A575" s="2"/>
    </row>
    <row r="576" spans="1:1" ht="12.75" customHeight="1">
      <c r="A576" s="2"/>
    </row>
    <row r="577" spans="1:1" ht="12.75" customHeight="1">
      <c r="A577" s="2"/>
    </row>
    <row r="578" spans="1:1" ht="12.75" customHeight="1">
      <c r="A578" s="2"/>
    </row>
    <row r="579" spans="1:1" ht="12.75" customHeight="1">
      <c r="A579" s="2"/>
    </row>
    <row r="580" spans="1:1" ht="12.75" customHeight="1">
      <c r="A580" s="2"/>
    </row>
    <row r="581" spans="1:1" ht="12.75" customHeight="1">
      <c r="A581" s="2"/>
    </row>
    <row r="582" spans="1:1" ht="12.75" customHeight="1">
      <c r="A582" s="2"/>
    </row>
    <row r="583" spans="1:1" ht="12.75" customHeight="1">
      <c r="A583" s="2"/>
    </row>
    <row r="584" spans="1:1" ht="12.75" customHeight="1">
      <c r="A584" s="2"/>
    </row>
    <row r="585" spans="1:1" ht="12.75" customHeight="1">
      <c r="A585" s="2"/>
    </row>
    <row r="586" spans="1:1" ht="12.75" customHeight="1">
      <c r="A586" s="2"/>
    </row>
    <row r="587" spans="1:1" ht="12.75" customHeight="1">
      <c r="A587" s="2"/>
    </row>
    <row r="588" spans="1:1" ht="12.75" customHeight="1">
      <c r="A588" s="2"/>
    </row>
    <row r="589" spans="1:1" ht="12.75" customHeight="1">
      <c r="A589" s="2"/>
    </row>
    <row r="590" spans="1:1" ht="12.75" customHeight="1">
      <c r="A590" s="2"/>
    </row>
    <row r="591" spans="1:1" ht="12.75" customHeight="1">
      <c r="A591" s="2"/>
    </row>
    <row r="592" spans="1:1" ht="12.75" customHeight="1">
      <c r="A592" s="2"/>
    </row>
    <row r="593" spans="1:1" ht="12.75" customHeight="1">
      <c r="A593" s="2"/>
    </row>
    <row r="594" spans="1:1" ht="12.75" customHeight="1">
      <c r="A594" s="2"/>
    </row>
    <row r="595" spans="1:1" ht="12.75" customHeight="1">
      <c r="A595" s="2"/>
    </row>
    <row r="596" spans="1:1" ht="12.75" customHeight="1">
      <c r="A596" s="2"/>
    </row>
    <row r="597" spans="1:1" ht="12.75" customHeight="1">
      <c r="A597" s="2"/>
    </row>
    <row r="598" spans="1:1" ht="12.75" customHeight="1">
      <c r="A598" s="2"/>
    </row>
    <row r="599" spans="1:1" ht="12.75" customHeight="1">
      <c r="A599" s="2"/>
    </row>
    <row r="600" spans="1:1" ht="12.75" customHeight="1">
      <c r="A600" s="2"/>
    </row>
    <row r="601" spans="1:1" ht="12.75" customHeight="1">
      <c r="A601" s="2"/>
    </row>
    <row r="602" spans="1:1" ht="12.75" customHeight="1">
      <c r="A602" s="2"/>
    </row>
    <row r="603" spans="1:1" ht="12.75" customHeight="1">
      <c r="A603" s="2"/>
    </row>
    <row r="604" spans="1:1" ht="12.75" customHeight="1">
      <c r="A604" s="2"/>
    </row>
    <row r="605" spans="1:1" ht="12.75" customHeight="1">
      <c r="A605" s="2"/>
    </row>
    <row r="606" spans="1:1" ht="12.75" customHeight="1">
      <c r="A606" s="2"/>
    </row>
    <row r="607" spans="1:1" ht="12.75" customHeight="1">
      <c r="A607" s="2"/>
    </row>
    <row r="608" spans="1:1" ht="12.75" customHeight="1">
      <c r="A608" s="2"/>
    </row>
    <row r="609" spans="1:1" ht="12.75" customHeight="1">
      <c r="A609" s="2"/>
    </row>
    <row r="610" spans="1:1" ht="12.75" customHeight="1">
      <c r="A610" s="2"/>
    </row>
    <row r="611" spans="1:1" ht="12.75" customHeight="1">
      <c r="A611" s="2"/>
    </row>
    <row r="612" spans="1:1" ht="12.75" customHeight="1">
      <c r="A612" s="2"/>
    </row>
    <row r="613" spans="1:1" ht="12.75" customHeight="1">
      <c r="A613" s="2"/>
    </row>
    <row r="614" spans="1:1" ht="12.75" customHeight="1">
      <c r="A614" s="2"/>
    </row>
    <row r="615" spans="1:1" ht="12.75" customHeight="1">
      <c r="A615" s="2"/>
    </row>
    <row r="616" spans="1:1" ht="12.75" customHeight="1">
      <c r="A616" s="2"/>
    </row>
    <row r="617" spans="1:1" ht="12.75" customHeight="1">
      <c r="A617" s="2"/>
    </row>
    <row r="618" spans="1:1" ht="12.75" customHeight="1">
      <c r="A618" s="2"/>
    </row>
    <row r="619" spans="1:1" ht="12.75" customHeight="1">
      <c r="A619" s="2"/>
    </row>
    <row r="620" spans="1:1" ht="12.75" customHeight="1">
      <c r="A620" s="2"/>
    </row>
    <row r="621" spans="1:1" ht="12.75" customHeight="1">
      <c r="A621" s="2"/>
    </row>
    <row r="622" spans="1:1" ht="12.75" customHeight="1">
      <c r="A622" s="2"/>
    </row>
    <row r="623" spans="1:1" ht="12.75" customHeight="1">
      <c r="A623" s="2"/>
    </row>
    <row r="624" spans="1:1" ht="12.75" customHeight="1">
      <c r="A624" s="2"/>
    </row>
    <row r="625" spans="1:1" ht="12.75" customHeight="1">
      <c r="A625" s="2"/>
    </row>
    <row r="626" spans="1:1" ht="12.75" customHeight="1">
      <c r="A626" s="2"/>
    </row>
    <row r="627" spans="1:1" ht="12.75" customHeight="1">
      <c r="A627" s="2"/>
    </row>
    <row r="628" spans="1:1" ht="12.75" customHeight="1">
      <c r="A628" s="2"/>
    </row>
    <row r="629" spans="1:1" ht="12.75" customHeight="1">
      <c r="A629" s="2"/>
    </row>
    <row r="630" spans="1:1" ht="12.75" customHeight="1">
      <c r="A630" s="2"/>
    </row>
    <row r="631" spans="1:1" ht="12.75" customHeight="1">
      <c r="A631" s="2"/>
    </row>
    <row r="632" spans="1:1" ht="12.75" customHeight="1">
      <c r="A632" s="2"/>
    </row>
    <row r="633" spans="1:1" ht="12.75" customHeight="1">
      <c r="A633" s="2"/>
    </row>
    <row r="634" spans="1:1" ht="12.75" customHeight="1">
      <c r="A634" s="2"/>
    </row>
    <row r="635" spans="1:1" ht="12.75" customHeight="1">
      <c r="A635" s="2"/>
    </row>
    <row r="636" spans="1:1" ht="12.75" customHeight="1">
      <c r="A636" s="2"/>
    </row>
    <row r="637" spans="1:1" ht="12.75" customHeight="1">
      <c r="A637" s="2"/>
    </row>
    <row r="638" spans="1:1" ht="12.75" customHeight="1">
      <c r="A638" s="2"/>
    </row>
    <row r="639" spans="1:1" ht="12.75" customHeight="1">
      <c r="A639" s="2"/>
    </row>
    <row r="640" spans="1:1" ht="12.75" customHeight="1">
      <c r="A640" s="2"/>
    </row>
    <row r="641" spans="1:1" ht="12.75" customHeight="1">
      <c r="A641" s="2"/>
    </row>
    <row r="642" spans="1:1" ht="12.75" customHeight="1">
      <c r="A642" s="2"/>
    </row>
    <row r="643" spans="1:1" ht="12.75" customHeight="1">
      <c r="A643" s="2"/>
    </row>
    <row r="644" spans="1:1" ht="12.75" customHeight="1">
      <c r="A644" s="2"/>
    </row>
    <row r="645" spans="1:1" ht="12.75" customHeight="1">
      <c r="A645" s="2"/>
    </row>
    <row r="646" spans="1:1" ht="12.75" customHeight="1">
      <c r="A646" s="2"/>
    </row>
    <row r="647" spans="1:1" ht="12.75" customHeight="1">
      <c r="A647" s="2"/>
    </row>
    <row r="648" spans="1:1" ht="12.75" customHeight="1">
      <c r="A648" s="2"/>
    </row>
    <row r="649" spans="1:1" ht="12.75" customHeight="1">
      <c r="A649" s="2"/>
    </row>
    <row r="650" spans="1:1" ht="12.75" customHeight="1">
      <c r="A650" s="2"/>
    </row>
    <row r="651" spans="1:1" ht="12.75" customHeight="1">
      <c r="A651" s="2"/>
    </row>
    <row r="652" spans="1:1" ht="12.75" customHeight="1">
      <c r="A652" s="2"/>
    </row>
    <row r="653" spans="1:1" ht="12.75" customHeight="1">
      <c r="A653" s="2"/>
    </row>
    <row r="654" spans="1:1" ht="12.75" customHeight="1">
      <c r="A654" s="2"/>
    </row>
    <row r="655" spans="1:1" ht="12.75" customHeight="1">
      <c r="A655" s="2"/>
    </row>
    <row r="656" spans="1:1" ht="12.75" customHeight="1">
      <c r="A656" s="2"/>
    </row>
    <row r="657" spans="1:1" ht="12.75" customHeight="1">
      <c r="A657" s="2"/>
    </row>
    <row r="658" spans="1:1" ht="12.75" customHeight="1">
      <c r="A658" s="2"/>
    </row>
    <row r="659" spans="1:1" ht="12.75" customHeight="1">
      <c r="A659" s="2"/>
    </row>
    <row r="660" spans="1:1" ht="12.75" customHeight="1">
      <c r="A660" s="2"/>
    </row>
    <row r="661" spans="1:1" ht="12.75" customHeight="1">
      <c r="A661" s="2"/>
    </row>
    <row r="662" spans="1:1" ht="12.75" customHeight="1">
      <c r="A662" s="2"/>
    </row>
    <row r="663" spans="1:1" ht="12.75" customHeight="1">
      <c r="A663" s="2"/>
    </row>
    <row r="664" spans="1:1" ht="12.75" customHeight="1">
      <c r="A664" s="2"/>
    </row>
    <row r="665" spans="1:1" ht="12.75" customHeight="1">
      <c r="A665" s="2"/>
    </row>
    <row r="666" spans="1:1" ht="12.75" customHeight="1">
      <c r="A666" s="2"/>
    </row>
    <row r="667" spans="1:1" ht="12.75" customHeight="1">
      <c r="A667" s="2"/>
    </row>
    <row r="668" spans="1:1" ht="12.75" customHeight="1">
      <c r="A668" s="2"/>
    </row>
    <row r="669" spans="1:1" ht="12.75" customHeight="1">
      <c r="A669" s="2"/>
    </row>
    <row r="670" spans="1:1" ht="12.75" customHeight="1">
      <c r="A670" s="2"/>
    </row>
    <row r="671" spans="1:1" ht="12.75" customHeight="1">
      <c r="A671" s="2"/>
    </row>
    <row r="672" spans="1:1" ht="12.75" customHeight="1">
      <c r="A672" s="2"/>
    </row>
    <row r="673" spans="1:1" ht="12.75" customHeight="1">
      <c r="A673" s="2"/>
    </row>
    <row r="674" spans="1:1" ht="12.75" customHeight="1">
      <c r="A674" s="2"/>
    </row>
    <row r="675" spans="1:1" ht="12.75" customHeight="1">
      <c r="A675" s="2"/>
    </row>
    <row r="676" spans="1:1" ht="12.75" customHeight="1">
      <c r="A676" s="2"/>
    </row>
    <row r="677" spans="1:1" ht="12.75" customHeight="1">
      <c r="A677" s="2"/>
    </row>
    <row r="678" spans="1:1" ht="12.75" customHeight="1">
      <c r="A678" s="2"/>
    </row>
    <row r="679" spans="1:1" ht="12.75" customHeight="1">
      <c r="A679" s="2"/>
    </row>
    <row r="680" spans="1:1" ht="12.75" customHeight="1">
      <c r="A680" s="2"/>
    </row>
    <row r="681" spans="1:1" ht="12.75" customHeight="1">
      <c r="A681" s="2"/>
    </row>
    <row r="682" spans="1:1" ht="12.75" customHeight="1">
      <c r="A682" s="2"/>
    </row>
    <row r="683" spans="1:1" ht="12.75" customHeight="1">
      <c r="A683" s="2"/>
    </row>
    <row r="684" spans="1:1" ht="12.75" customHeight="1">
      <c r="A684" s="2"/>
    </row>
    <row r="685" spans="1:1" ht="12.75" customHeight="1">
      <c r="A685" s="2"/>
    </row>
    <row r="686" spans="1:1" ht="12.75" customHeight="1">
      <c r="A686" s="2"/>
    </row>
    <row r="687" spans="1:1" ht="12.75" customHeight="1">
      <c r="A687" s="2"/>
    </row>
    <row r="688" spans="1:1" ht="12.75" customHeight="1">
      <c r="A688" s="2"/>
    </row>
    <row r="689" spans="1:1" ht="12.75" customHeight="1">
      <c r="A689" s="2"/>
    </row>
    <row r="690" spans="1:1" ht="12.75" customHeight="1">
      <c r="A690" s="2"/>
    </row>
    <row r="691" spans="1:1" ht="12.75" customHeight="1">
      <c r="A691" s="2"/>
    </row>
    <row r="692" spans="1:1" ht="12.75" customHeight="1">
      <c r="A692" s="2"/>
    </row>
    <row r="693" spans="1:1" ht="12.75" customHeight="1">
      <c r="A693" s="2"/>
    </row>
    <row r="694" spans="1:1" ht="12.75" customHeight="1">
      <c r="A694" s="2"/>
    </row>
    <row r="695" spans="1:1" ht="12.75" customHeight="1">
      <c r="A695" s="2"/>
    </row>
    <row r="696" spans="1:1" ht="12.75" customHeight="1">
      <c r="A696" s="2"/>
    </row>
    <row r="697" spans="1:1" ht="12.75" customHeight="1">
      <c r="A697" s="2"/>
    </row>
    <row r="698" spans="1:1" ht="12.75" customHeight="1">
      <c r="A698" s="2"/>
    </row>
    <row r="699" spans="1:1" ht="12.75" customHeight="1">
      <c r="A699" s="2"/>
    </row>
    <row r="700" spans="1:1" ht="12.75" customHeight="1">
      <c r="A700" s="2"/>
    </row>
    <row r="701" spans="1:1" ht="12.75" customHeight="1">
      <c r="A701" s="2"/>
    </row>
    <row r="702" spans="1:1" ht="12.75" customHeight="1">
      <c r="A702" s="2"/>
    </row>
    <row r="703" spans="1:1" ht="12.75" customHeight="1">
      <c r="A703" s="2"/>
    </row>
    <row r="704" spans="1:1" ht="12.75" customHeight="1">
      <c r="A704" s="2"/>
    </row>
    <row r="705" spans="1:1" ht="12.75" customHeight="1">
      <c r="A705" s="2"/>
    </row>
    <row r="706" spans="1:1" ht="12.75" customHeight="1">
      <c r="A706" s="2"/>
    </row>
    <row r="707" spans="1:1" ht="12.75" customHeight="1">
      <c r="A707" s="2"/>
    </row>
    <row r="708" spans="1:1" ht="12.75" customHeight="1">
      <c r="A708" s="2"/>
    </row>
    <row r="709" spans="1:1" ht="12.75" customHeight="1">
      <c r="A709" s="2"/>
    </row>
    <row r="710" spans="1:1" ht="12.75" customHeight="1">
      <c r="A710" s="2"/>
    </row>
    <row r="711" spans="1:1" ht="12.75" customHeight="1">
      <c r="A711" s="2"/>
    </row>
    <row r="712" spans="1:1" ht="12.75" customHeight="1">
      <c r="A712" s="2"/>
    </row>
    <row r="713" spans="1:1" ht="12.75" customHeight="1">
      <c r="A713" s="2"/>
    </row>
    <row r="714" spans="1:1" ht="12.75" customHeight="1">
      <c r="A714" s="2"/>
    </row>
    <row r="715" spans="1:1" ht="12.75" customHeight="1">
      <c r="A715" s="2"/>
    </row>
    <row r="716" spans="1:1" ht="12.75" customHeight="1">
      <c r="A716" s="2"/>
    </row>
    <row r="717" spans="1:1" ht="12.75" customHeight="1">
      <c r="A717" s="2"/>
    </row>
    <row r="718" spans="1:1" ht="12.75" customHeight="1">
      <c r="A718" s="2"/>
    </row>
    <row r="719" spans="1:1" ht="12.75" customHeight="1">
      <c r="A719" s="2"/>
    </row>
    <row r="720" spans="1:1" ht="12.75" customHeight="1">
      <c r="A720" s="2"/>
    </row>
    <row r="721" spans="1:1" ht="12.75" customHeight="1">
      <c r="A721" s="2"/>
    </row>
    <row r="722" spans="1:1" ht="12.75" customHeight="1">
      <c r="A722" s="2"/>
    </row>
    <row r="723" spans="1:1" ht="12.75" customHeight="1">
      <c r="A723" s="2"/>
    </row>
    <row r="724" spans="1:1" ht="12.75" customHeight="1">
      <c r="A724" s="2"/>
    </row>
    <row r="725" spans="1:1" ht="12.75" customHeight="1">
      <c r="A725" s="2"/>
    </row>
    <row r="726" spans="1:1" ht="12.75" customHeight="1">
      <c r="A726" s="2"/>
    </row>
    <row r="727" spans="1:1" ht="12.75" customHeight="1">
      <c r="A727" s="2"/>
    </row>
    <row r="728" spans="1:1" ht="12.75" customHeight="1">
      <c r="A728" s="2"/>
    </row>
    <row r="729" spans="1:1" ht="12.75" customHeight="1">
      <c r="A729" s="2"/>
    </row>
    <row r="730" spans="1:1" ht="12.75" customHeight="1">
      <c r="A730" s="2"/>
    </row>
    <row r="731" spans="1:1" ht="12.75" customHeight="1">
      <c r="A731" s="2"/>
    </row>
    <row r="732" spans="1:1" ht="12.75" customHeight="1">
      <c r="A732" s="2"/>
    </row>
    <row r="733" spans="1:1" ht="12.75" customHeight="1">
      <c r="A733" s="2"/>
    </row>
    <row r="734" spans="1:1" ht="12.75" customHeight="1">
      <c r="A734" s="2"/>
    </row>
    <row r="735" spans="1:1" ht="12.75" customHeight="1">
      <c r="A735" s="2"/>
    </row>
    <row r="736" spans="1:1" ht="12.75" customHeight="1">
      <c r="A736" s="2"/>
    </row>
    <row r="737" spans="1:1" ht="12.75" customHeight="1">
      <c r="A737" s="2"/>
    </row>
    <row r="738" spans="1:1" ht="12.75" customHeight="1">
      <c r="A738" s="2"/>
    </row>
    <row r="739" spans="1:1" ht="12.75" customHeight="1">
      <c r="A739" s="2"/>
    </row>
    <row r="740" spans="1:1" ht="12.75" customHeight="1">
      <c r="A740" s="2"/>
    </row>
    <row r="741" spans="1:1" ht="12.75" customHeight="1">
      <c r="A741" s="2"/>
    </row>
    <row r="742" spans="1:1" ht="12.75" customHeight="1">
      <c r="A742" s="2"/>
    </row>
    <row r="743" spans="1:1" ht="12.75" customHeight="1">
      <c r="A743" s="2"/>
    </row>
    <row r="744" spans="1:1" ht="12.75" customHeight="1">
      <c r="A744" s="2"/>
    </row>
    <row r="745" spans="1:1" ht="12.75" customHeight="1">
      <c r="A745" s="2"/>
    </row>
    <row r="746" spans="1:1" ht="12.75" customHeight="1">
      <c r="A746" s="2"/>
    </row>
    <row r="747" spans="1:1" ht="12.75" customHeight="1">
      <c r="A747" s="2"/>
    </row>
    <row r="748" spans="1:1" ht="12.75" customHeight="1">
      <c r="A748" s="2"/>
    </row>
    <row r="749" spans="1:1" ht="12.75" customHeight="1">
      <c r="A749" s="2"/>
    </row>
    <row r="750" spans="1:1" ht="12.75" customHeight="1">
      <c r="A750" s="2"/>
    </row>
    <row r="751" spans="1:1" ht="12.75" customHeight="1">
      <c r="A751" s="2"/>
    </row>
    <row r="752" spans="1:1" ht="12.75" customHeight="1">
      <c r="A752" s="2"/>
    </row>
    <row r="753" spans="1:1" ht="12.75" customHeight="1">
      <c r="A753" s="2"/>
    </row>
    <row r="754" spans="1:1" ht="12.75" customHeight="1">
      <c r="A754" s="2"/>
    </row>
    <row r="755" spans="1:1" ht="12.75" customHeight="1">
      <c r="A755" s="2"/>
    </row>
    <row r="756" spans="1:1" ht="12.75" customHeight="1">
      <c r="A756" s="2"/>
    </row>
    <row r="757" spans="1:1" ht="12.75" customHeight="1">
      <c r="A757" s="2"/>
    </row>
    <row r="758" spans="1:1" ht="12.75" customHeight="1">
      <c r="A758" s="2"/>
    </row>
    <row r="759" spans="1:1" ht="12.75" customHeight="1">
      <c r="A759" s="2"/>
    </row>
    <row r="760" spans="1:1" ht="12.75" customHeight="1">
      <c r="A760" s="2"/>
    </row>
    <row r="761" spans="1:1" ht="12.75" customHeight="1">
      <c r="A761" s="2"/>
    </row>
    <row r="762" spans="1:1" ht="12.75" customHeight="1">
      <c r="A762" s="2"/>
    </row>
    <row r="763" spans="1:1" ht="12.75" customHeight="1">
      <c r="A763" s="2"/>
    </row>
    <row r="764" spans="1:1" ht="12.75" customHeight="1">
      <c r="A764" s="2"/>
    </row>
    <row r="765" spans="1:1" ht="12.75" customHeight="1">
      <c r="A765" s="2"/>
    </row>
    <row r="766" spans="1:1" ht="12.75" customHeight="1">
      <c r="A766" s="2"/>
    </row>
    <row r="767" spans="1:1" ht="12.75" customHeight="1">
      <c r="A767" s="2"/>
    </row>
    <row r="768" spans="1:1" ht="12.75" customHeight="1">
      <c r="A768" s="2"/>
    </row>
    <row r="769" spans="1:1" ht="12.75" customHeight="1">
      <c r="A769" s="2"/>
    </row>
    <row r="770" spans="1:1" ht="12.75" customHeight="1">
      <c r="A770" s="2"/>
    </row>
    <row r="771" spans="1:1" ht="12.75" customHeight="1">
      <c r="A771" s="2"/>
    </row>
    <row r="772" spans="1:1" ht="12.75" customHeight="1">
      <c r="A772" s="2"/>
    </row>
    <row r="773" spans="1:1" ht="12.75" customHeight="1">
      <c r="A773" s="2"/>
    </row>
    <row r="774" spans="1:1" ht="12.75" customHeight="1">
      <c r="A774" s="2"/>
    </row>
    <row r="775" spans="1:1" ht="12.75" customHeight="1">
      <c r="A775" s="2"/>
    </row>
    <row r="776" spans="1:1" ht="12.75" customHeight="1">
      <c r="A776" s="2"/>
    </row>
    <row r="777" spans="1:1" ht="12.75" customHeight="1">
      <c r="A777" s="2"/>
    </row>
    <row r="778" spans="1:1" ht="12.75" customHeight="1">
      <c r="A778" s="2"/>
    </row>
    <row r="779" spans="1:1" ht="12.75" customHeight="1">
      <c r="A779" s="2"/>
    </row>
    <row r="780" spans="1:1" ht="12.75" customHeight="1">
      <c r="A780" s="2"/>
    </row>
    <row r="781" spans="1:1" ht="12.75" customHeight="1">
      <c r="A781" s="2"/>
    </row>
    <row r="782" spans="1:1" ht="12.75" customHeight="1">
      <c r="A782" s="2"/>
    </row>
    <row r="783" spans="1:1" ht="12.75" customHeight="1">
      <c r="A783" s="2"/>
    </row>
    <row r="784" spans="1:1" ht="12.75" customHeight="1">
      <c r="A784" s="2"/>
    </row>
    <row r="785" spans="1:1" ht="12.75" customHeight="1">
      <c r="A785" s="2"/>
    </row>
    <row r="786" spans="1:1" ht="12.75" customHeight="1">
      <c r="A786" s="2"/>
    </row>
    <row r="787" spans="1:1" ht="12.75" customHeight="1">
      <c r="A787" s="2"/>
    </row>
    <row r="788" spans="1:1" ht="12.75" customHeight="1">
      <c r="A788" s="2"/>
    </row>
    <row r="789" spans="1:1" ht="12.75" customHeight="1">
      <c r="A789" s="2"/>
    </row>
    <row r="790" spans="1:1" ht="12.75" customHeight="1">
      <c r="A790" s="2"/>
    </row>
    <row r="791" spans="1:1" ht="12.75" customHeight="1">
      <c r="A791" s="2"/>
    </row>
    <row r="792" spans="1:1" ht="12.75" customHeight="1">
      <c r="A792" s="2"/>
    </row>
    <row r="793" spans="1:1" ht="12.75" customHeight="1">
      <c r="A793" s="2"/>
    </row>
    <row r="794" spans="1:1" ht="12.75" customHeight="1">
      <c r="A794" s="2"/>
    </row>
    <row r="795" spans="1:1" ht="12.75" customHeight="1">
      <c r="A795" s="2"/>
    </row>
    <row r="796" spans="1:1" ht="12.75" customHeight="1">
      <c r="A796" s="2"/>
    </row>
    <row r="797" spans="1:1" ht="12.75" customHeight="1">
      <c r="A797" s="2"/>
    </row>
    <row r="798" spans="1:1" ht="12.75" customHeight="1">
      <c r="A798" s="2"/>
    </row>
    <row r="799" spans="1:1" ht="12.75" customHeight="1">
      <c r="A799" s="2"/>
    </row>
    <row r="800" spans="1:1" ht="12.75" customHeight="1">
      <c r="A800" s="2"/>
    </row>
    <row r="801" spans="1:1" ht="12.75" customHeight="1">
      <c r="A801" s="2"/>
    </row>
    <row r="802" spans="1:1" ht="12.75" customHeight="1">
      <c r="A802" s="2"/>
    </row>
    <row r="803" spans="1:1" ht="12.75" customHeight="1">
      <c r="A803" s="2"/>
    </row>
    <row r="804" spans="1:1" ht="12.75" customHeight="1">
      <c r="A804" s="2"/>
    </row>
    <row r="805" spans="1:1" ht="12.75" customHeight="1">
      <c r="A805" s="2"/>
    </row>
    <row r="806" spans="1:1" ht="12.75" customHeight="1">
      <c r="A806" s="2"/>
    </row>
    <row r="807" spans="1:1" ht="12.75" customHeight="1">
      <c r="A807" s="2"/>
    </row>
    <row r="808" spans="1:1" ht="12.75" customHeight="1">
      <c r="A808" s="2"/>
    </row>
    <row r="809" spans="1:1" ht="12.75" customHeight="1">
      <c r="A809" s="2"/>
    </row>
    <row r="810" spans="1:1" ht="12.75" customHeight="1">
      <c r="A810" s="2"/>
    </row>
    <row r="811" spans="1:1" ht="12.75" customHeight="1">
      <c r="A811" s="2"/>
    </row>
    <row r="812" spans="1:1" ht="12.75" customHeight="1">
      <c r="A812" s="2"/>
    </row>
    <row r="813" spans="1:1" ht="12.75" customHeight="1">
      <c r="A813" s="2"/>
    </row>
    <row r="814" spans="1:1" ht="12.75" customHeight="1">
      <c r="A814" s="2"/>
    </row>
    <row r="815" spans="1:1" ht="12.75" customHeight="1">
      <c r="A815" s="2"/>
    </row>
    <row r="816" spans="1:1" ht="12.75" customHeight="1">
      <c r="A816" s="2"/>
    </row>
    <row r="817" spans="1:1" ht="12.75" customHeight="1">
      <c r="A817" s="2"/>
    </row>
    <row r="818" spans="1:1" ht="12.75" customHeight="1">
      <c r="A818" s="2"/>
    </row>
    <row r="819" spans="1:1" ht="12.75" customHeight="1">
      <c r="A819" s="2"/>
    </row>
    <row r="820" spans="1:1" ht="12.75" customHeight="1">
      <c r="A820" s="2"/>
    </row>
    <row r="821" spans="1:1" ht="12.75" customHeight="1">
      <c r="A821" s="2"/>
    </row>
    <row r="822" spans="1:1" ht="12.75" customHeight="1">
      <c r="A822" s="2"/>
    </row>
    <row r="823" spans="1:1" ht="12.75" customHeight="1">
      <c r="A823" s="2"/>
    </row>
    <row r="824" spans="1:1" ht="12.75" customHeight="1">
      <c r="A824" s="2"/>
    </row>
    <row r="825" spans="1:1" ht="12.75" customHeight="1">
      <c r="A825" s="2"/>
    </row>
    <row r="826" spans="1:1" ht="12.75" customHeight="1">
      <c r="A826" s="2"/>
    </row>
    <row r="827" spans="1:1" ht="12.75" customHeight="1">
      <c r="A827" s="2"/>
    </row>
    <row r="828" spans="1:1" ht="12.75" customHeight="1">
      <c r="A828" s="2"/>
    </row>
    <row r="829" spans="1:1" ht="12.75" customHeight="1">
      <c r="A829" s="2"/>
    </row>
    <row r="830" spans="1:1" ht="12.75" customHeight="1">
      <c r="A830" s="2"/>
    </row>
    <row r="831" spans="1:1" ht="12.75" customHeight="1">
      <c r="A831" s="2"/>
    </row>
    <row r="832" spans="1:1" ht="12.75" customHeight="1">
      <c r="A832" s="2"/>
    </row>
    <row r="833" spans="1:1" ht="12.75" customHeight="1">
      <c r="A833" s="2"/>
    </row>
    <row r="834" spans="1:1" ht="12.75" customHeight="1">
      <c r="A834" s="2"/>
    </row>
    <row r="835" spans="1:1" ht="12.75" customHeight="1">
      <c r="A835" s="2"/>
    </row>
    <row r="836" spans="1:1" ht="12.75" customHeight="1">
      <c r="A836" s="2"/>
    </row>
    <row r="837" spans="1:1" ht="12.75" customHeight="1">
      <c r="A837" s="2"/>
    </row>
    <row r="838" spans="1:1" ht="12.75" customHeight="1">
      <c r="A838" s="2"/>
    </row>
    <row r="839" spans="1:1" ht="12.75" customHeight="1">
      <c r="A839" s="2"/>
    </row>
    <row r="840" spans="1:1" ht="12.75" customHeight="1">
      <c r="A840" s="2"/>
    </row>
    <row r="841" spans="1:1" ht="12.75" customHeight="1">
      <c r="A841" s="2"/>
    </row>
    <row r="842" spans="1:1" ht="12.75" customHeight="1">
      <c r="A842" s="2"/>
    </row>
    <row r="843" spans="1:1" ht="12.75" customHeight="1">
      <c r="A843" s="2"/>
    </row>
    <row r="844" spans="1:1" ht="12.75" customHeight="1">
      <c r="A844" s="2"/>
    </row>
    <row r="845" spans="1:1" ht="12.75" customHeight="1">
      <c r="A845" s="2"/>
    </row>
    <row r="846" spans="1:1" ht="12.75" customHeight="1">
      <c r="A846" s="2"/>
    </row>
    <row r="847" spans="1:1" ht="12.75" customHeight="1">
      <c r="A847" s="2"/>
    </row>
    <row r="848" spans="1:1" ht="12.75" customHeight="1">
      <c r="A848" s="2"/>
    </row>
    <row r="849" spans="1:1" ht="12.75" customHeight="1">
      <c r="A849" s="2"/>
    </row>
    <row r="850" spans="1:1" ht="12.75" customHeight="1">
      <c r="A850" s="2"/>
    </row>
    <row r="851" spans="1:1" ht="12.75" customHeight="1">
      <c r="A851" s="2"/>
    </row>
    <row r="852" spans="1:1" ht="12.75" customHeight="1">
      <c r="A852" s="2"/>
    </row>
    <row r="853" spans="1:1" ht="12.75" customHeight="1">
      <c r="A853" s="2"/>
    </row>
    <row r="854" spans="1:1" ht="12.75" customHeight="1">
      <c r="A854" s="2"/>
    </row>
    <row r="855" spans="1:1" ht="12.75" customHeight="1">
      <c r="A855" s="2"/>
    </row>
    <row r="856" spans="1:1" ht="12.75" customHeight="1">
      <c r="A856" s="2"/>
    </row>
    <row r="857" spans="1:1" ht="12.75" customHeight="1">
      <c r="A857" s="2"/>
    </row>
    <row r="858" spans="1:1" ht="12.75" customHeight="1">
      <c r="A858" s="2"/>
    </row>
    <row r="859" spans="1:1" ht="12.75" customHeight="1">
      <c r="A859" s="2"/>
    </row>
    <row r="860" spans="1:1" ht="12.75" customHeight="1">
      <c r="A860" s="2"/>
    </row>
    <row r="861" spans="1:1" ht="12.75" customHeight="1">
      <c r="A861" s="2"/>
    </row>
    <row r="862" spans="1:1" ht="12.75" customHeight="1">
      <c r="A862" s="2"/>
    </row>
    <row r="863" spans="1:1" ht="12.75" customHeight="1">
      <c r="A863" s="2"/>
    </row>
    <row r="864" spans="1:1" ht="12.75" customHeight="1">
      <c r="A864" s="2"/>
    </row>
    <row r="865" spans="1:1" ht="12.75" customHeight="1">
      <c r="A865" s="2"/>
    </row>
    <row r="866" spans="1:1" ht="12.75" customHeight="1">
      <c r="A866" s="2"/>
    </row>
    <row r="867" spans="1:1" ht="12.75" customHeight="1">
      <c r="A867" s="2"/>
    </row>
    <row r="868" spans="1:1" ht="12.75" customHeight="1">
      <c r="A868" s="2"/>
    </row>
    <row r="869" spans="1:1" ht="12.75" customHeight="1">
      <c r="A869" s="2"/>
    </row>
    <row r="870" spans="1:1" ht="12.75" customHeight="1">
      <c r="A870" s="2"/>
    </row>
    <row r="871" spans="1:1" ht="12.75" customHeight="1">
      <c r="A871" s="2"/>
    </row>
    <row r="872" spans="1:1" ht="12.75" customHeight="1">
      <c r="A872" s="2"/>
    </row>
    <row r="873" spans="1:1" ht="12.75" customHeight="1">
      <c r="A873" s="2"/>
    </row>
    <row r="874" spans="1:1" ht="12.75" customHeight="1">
      <c r="A874" s="2"/>
    </row>
    <row r="875" spans="1:1" ht="12.75" customHeight="1">
      <c r="A875" s="2"/>
    </row>
    <row r="876" spans="1:1" ht="12.75" customHeight="1">
      <c r="A876" s="2"/>
    </row>
    <row r="877" spans="1:1" ht="12.75" customHeight="1">
      <c r="A877" s="2"/>
    </row>
    <row r="878" spans="1:1" ht="12.75" customHeight="1">
      <c r="A878" s="2"/>
    </row>
    <row r="879" spans="1:1" ht="12.75" customHeight="1">
      <c r="A879" s="2"/>
    </row>
    <row r="880" spans="1:1" ht="12.75" customHeight="1">
      <c r="A880" s="2"/>
    </row>
    <row r="881" spans="1:1" ht="12.75" customHeight="1">
      <c r="A881" s="2"/>
    </row>
    <row r="882" spans="1:1" ht="12.75" customHeight="1">
      <c r="A882" s="2"/>
    </row>
    <row r="883" spans="1:1" ht="12.75" customHeight="1">
      <c r="A883" s="2"/>
    </row>
    <row r="884" spans="1:1" ht="12.75" customHeight="1">
      <c r="A884" s="2"/>
    </row>
    <row r="885" spans="1:1" ht="12.75" customHeight="1">
      <c r="A885" s="2"/>
    </row>
    <row r="886" spans="1:1" ht="12.75" customHeight="1">
      <c r="A886" s="2"/>
    </row>
    <row r="887" spans="1:1" ht="12.75" customHeight="1">
      <c r="A887" s="2"/>
    </row>
    <row r="888" spans="1:1" ht="12.75" customHeight="1">
      <c r="A888" s="2"/>
    </row>
    <row r="889" spans="1:1" ht="12.75" customHeight="1">
      <c r="A889" s="2"/>
    </row>
    <row r="890" spans="1:1" ht="12.75" customHeight="1">
      <c r="A890" s="2"/>
    </row>
    <row r="891" spans="1:1" ht="12.75" customHeight="1">
      <c r="A891" s="2"/>
    </row>
    <row r="892" spans="1:1" ht="12.75" customHeight="1">
      <c r="A892" s="2"/>
    </row>
    <row r="893" spans="1:1" ht="12.75" customHeight="1">
      <c r="A893" s="2"/>
    </row>
    <row r="894" spans="1:1" ht="12.75" customHeight="1">
      <c r="A894" s="2"/>
    </row>
    <row r="895" spans="1:1" ht="12.75" customHeight="1">
      <c r="A895" s="2"/>
    </row>
    <row r="896" spans="1:1" ht="12.75" customHeight="1">
      <c r="A896" s="2"/>
    </row>
    <row r="897" spans="1:1" ht="12.75" customHeight="1">
      <c r="A897" s="2"/>
    </row>
    <row r="898" spans="1:1" ht="12.75" customHeight="1">
      <c r="A898" s="2"/>
    </row>
    <row r="899" spans="1:1" ht="12.75" customHeight="1">
      <c r="A899" s="2"/>
    </row>
    <row r="900" spans="1:1" ht="12.75" customHeight="1">
      <c r="A900" s="2"/>
    </row>
    <row r="901" spans="1:1" ht="12.75" customHeight="1">
      <c r="A901" s="2"/>
    </row>
    <row r="902" spans="1:1" ht="12.75" customHeight="1">
      <c r="A902" s="2"/>
    </row>
    <row r="903" spans="1:1" ht="12.75" customHeight="1">
      <c r="A903" s="2"/>
    </row>
    <row r="904" spans="1:1" ht="12.75" customHeight="1">
      <c r="A904" s="2"/>
    </row>
    <row r="905" spans="1:1" ht="12.75" customHeight="1">
      <c r="A905" s="2"/>
    </row>
    <row r="906" spans="1:1" ht="12.75" customHeight="1">
      <c r="A906" s="2"/>
    </row>
    <row r="907" spans="1:1" ht="12.75" customHeight="1">
      <c r="A907" s="2"/>
    </row>
    <row r="908" spans="1:1" ht="12.75" customHeight="1">
      <c r="A908" s="2"/>
    </row>
    <row r="909" spans="1:1" ht="12.75" customHeight="1">
      <c r="A909" s="2"/>
    </row>
    <row r="910" spans="1:1" ht="12.75" customHeight="1">
      <c r="A910" s="2"/>
    </row>
    <row r="911" spans="1:1" ht="12.75" customHeight="1">
      <c r="A911" s="2"/>
    </row>
    <row r="912" spans="1:1" ht="12.75" customHeight="1">
      <c r="A912" s="2"/>
    </row>
    <row r="913" spans="1:1" ht="12.75" customHeight="1">
      <c r="A913" s="2"/>
    </row>
    <row r="914" spans="1:1" ht="12.75" customHeight="1">
      <c r="A914" s="2"/>
    </row>
    <row r="915" spans="1:1" ht="12.75" customHeight="1">
      <c r="A915" s="2"/>
    </row>
    <row r="916" spans="1:1" ht="12.75" customHeight="1">
      <c r="A916" s="2"/>
    </row>
    <row r="917" spans="1:1" ht="12.75" customHeight="1">
      <c r="A917" s="2"/>
    </row>
    <row r="918" spans="1:1" ht="12.75" customHeight="1">
      <c r="A918" s="2"/>
    </row>
    <row r="919" spans="1:1" ht="12.75" customHeight="1">
      <c r="A919" s="2"/>
    </row>
    <row r="920" spans="1:1" ht="12.75" customHeight="1">
      <c r="A920" s="2"/>
    </row>
    <row r="921" spans="1:1" ht="12.75" customHeight="1">
      <c r="A921" s="2"/>
    </row>
    <row r="922" spans="1:1" ht="12.75" customHeight="1">
      <c r="A922" s="2"/>
    </row>
    <row r="923" spans="1:1" ht="12.75" customHeight="1">
      <c r="A923" s="2"/>
    </row>
    <row r="924" spans="1:1" ht="12.75" customHeight="1">
      <c r="A924" s="2"/>
    </row>
    <row r="925" spans="1:1" ht="12.75" customHeight="1">
      <c r="A925" s="2"/>
    </row>
    <row r="926" spans="1:1" ht="12.75" customHeight="1">
      <c r="A926" s="2"/>
    </row>
    <row r="927" spans="1:1" ht="12.75" customHeight="1">
      <c r="A927" s="2"/>
    </row>
    <row r="928" spans="1:1" ht="12.75" customHeight="1">
      <c r="A928" s="2"/>
    </row>
    <row r="929" spans="1:1" ht="12.75" customHeight="1">
      <c r="A929" s="2"/>
    </row>
    <row r="930" spans="1:1" ht="12.75" customHeight="1">
      <c r="A930" s="2"/>
    </row>
    <row r="931" spans="1:1" ht="12.75" customHeight="1">
      <c r="A931" s="2"/>
    </row>
    <row r="932" spans="1:1" ht="12.75" customHeight="1">
      <c r="A932" s="2"/>
    </row>
    <row r="933" spans="1:1" ht="12.75" customHeight="1">
      <c r="A933" s="2"/>
    </row>
    <row r="934" spans="1:1" ht="12.75" customHeight="1">
      <c r="A934" s="2"/>
    </row>
    <row r="935" spans="1:1" ht="12.75" customHeight="1">
      <c r="A935" s="2"/>
    </row>
    <row r="936" spans="1:1" ht="12.75" customHeight="1">
      <c r="A936" s="2"/>
    </row>
    <row r="937" spans="1:1" ht="12.75" customHeight="1">
      <c r="A937" s="2"/>
    </row>
    <row r="938" spans="1:1" ht="12.75" customHeight="1">
      <c r="A938" s="2"/>
    </row>
    <row r="939" spans="1:1" ht="12.75" customHeight="1">
      <c r="A939" s="2"/>
    </row>
    <row r="940" spans="1:1" ht="12.75" customHeight="1">
      <c r="A940" s="2"/>
    </row>
    <row r="941" spans="1:1" ht="12.75" customHeight="1">
      <c r="A941" s="2"/>
    </row>
    <row r="942" spans="1:1" ht="12.75" customHeight="1">
      <c r="A942" s="2"/>
    </row>
    <row r="943" spans="1:1" ht="12.75" customHeight="1">
      <c r="A943" s="2"/>
    </row>
    <row r="944" spans="1:1" ht="12.75" customHeight="1">
      <c r="A944" s="2"/>
    </row>
    <row r="945" spans="1:1" ht="12.75" customHeight="1">
      <c r="A945" s="2"/>
    </row>
    <row r="946" spans="1:1" ht="12.75" customHeight="1">
      <c r="A946" s="2"/>
    </row>
    <row r="947" spans="1:1" ht="12.75" customHeight="1">
      <c r="A947" s="2"/>
    </row>
    <row r="948" spans="1:1" ht="12.75" customHeight="1">
      <c r="A948" s="2"/>
    </row>
    <row r="949" spans="1:1" ht="12.75" customHeight="1">
      <c r="A949" s="2"/>
    </row>
    <row r="950" spans="1:1" ht="12.75" customHeight="1">
      <c r="A950" s="2"/>
    </row>
    <row r="951" spans="1:1" ht="12.75" customHeight="1">
      <c r="A951" s="2"/>
    </row>
    <row r="952" spans="1:1" ht="12.75" customHeight="1">
      <c r="A952" s="2"/>
    </row>
    <row r="953" spans="1:1" ht="12.75" customHeight="1">
      <c r="A953" s="2"/>
    </row>
    <row r="954" spans="1:1" ht="12.75" customHeight="1">
      <c r="A954" s="2"/>
    </row>
    <row r="955" spans="1:1" ht="12.75" customHeight="1">
      <c r="A955" s="2"/>
    </row>
    <row r="956" spans="1:1" ht="12.75" customHeight="1">
      <c r="A956" s="2"/>
    </row>
    <row r="957" spans="1:1" ht="12.75" customHeight="1">
      <c r="A957" s="2"/>
    </row>
    <row r="958" spans="1:1" ht="12.75" customHeight="1">
      <c r="A958" s="2"/>
    </row>
    <row r="959" spans="1:1" ht="12.75" customHeight="1">
      <c r="A959" s="2"/>
    </row>
    <row r="960" spans="1:1" ht="12.75" customHeight="1">
      <c r="A960" s="2"/>
    </row>
    <row r="961" spans="1:1" ht="12.75" customHeight="1">
      <c r="A961" s="2"/>
    </row>
    <row r="962" spans="1:1" ht="12.75" customHeight="1">
      <c r="A962" s="2"/>
    </row>
    <row r="963" spans="1:1" ht="12.75" customHeight="1">
      <c r="A963" s="2"/>
    </row>
    <row r="964" spans="1:1" ht="12.75" customHeight="1">
      <c r="A964" s="2"/>
    </row>
    <row r="965" spans="1:1" ht="12.75" customHeight="1">
      <c r="A965" s="2"/>
    </row>
    <row r="966" spans="1:1" ht="12.75" customHeight="1">
      <c r="A966" s="2"/>
    </row>
    <row r="967" spans="1:1" ht="12.75" customHeight="1">
      <c r="A967" s="2"/>
    </row>
    <row r="968" spans="1:1" ht="12.75" customHeight="1">
      <c r="A968" s="2"/>
    </row>
    <row r="969" spans="1:1" ht="12.75" customHeight="1">
      <c r="A969" s="2"/>
    </row>
    <row r="970" spans="1:1" ht="12.75" customHeight="1">
      <c r="A970" s="2"/>
    </row>
    <row r="971" spans="1:1" ht="12.75" customHeight="1">
      <c r="A971" s="2"/>
    </row>
    <row r="972" spans="1:1" ht="12.75" customHeight="1">
      <c r="A972" s="2"/>
    </row>
    <row r="973" spans="1:1" ht="12.75" customHeight="1">
      <c r="A973" s="2"/>
    </row>
    <row r="974" spans="1:1" ht="12.75" customHeight="1">
      <c r="A974" s="2"/>
    </row>
    <row r="975" spans="1:1" ht="12.75" customHeight="1">
      <c r="A975" s="2"/>
    </row>
    <row r="976" spans="1:1" ht="12.75" customHeight="1">
      <c r="A976" s="2"/>
    </row>
    <row r="977" spans="1:1" ht="12.75" customHeight="1">
      <c r="A977" s="2"/>
    </row>
    <row r="978" spans="1:1" ht="12.75" customHeight="1">
      <c r="A978" s="2"/>
    </row>
    <row r="979" spans="1:1" ht="12.75" customHeight="1">
      <c r="A979" s="2"/>
    </row>
    <row r="980" spans="1:1" ht="12.75" customHeight="1">
      <c r="A980" s="2"/>
    </row>
    <row r="981" spans="1:1" ht="12.75" customHeight="1">
      <c r="A981" s="2"/>
    </row>
    <row r="982" spans="1:1" ht="12.75" customHeight="1">
      <c r="A982" s="2"/>
    </row>
    <row r="983" spans="1:1" ht="12.75" customHeight="1">
      <c r="A983" s="2"/>
    </row>
    <row r="984" spans="1:1" ht="12.75" customHeight="1">
      <c r="A984" s="2"/>
    </row>
    <row r="985" spans="1:1" ht="12.75" customHeight="1">
      <c r="A985" s="2"/>
    </row>
    <row r="986" spans="1:1" ht="12.75" customHeight="1">
      <c r="A986" s="2"/>
    </row>
    <row r="987" spans="1:1" ht="12.75" customHeight="1">
      <c r="A987" s="2"/>
    </row>
    <row r="988" spans="1:1" ht="12.75" customHeight="1">
      <c r="A988" s="2"/>
    </row>
    <row r="989" spans="1:1" ht="12.75" customHeight="1">
      <c r="A989" s="2"/>
    </row>
    <row r="990" spans="1:1" ht="12.75" customHeight="1">
      <c r="A990" s="2"/>
    </row>
    <row r="991" spans="1:1" ht="12.75" customHeight="1">
      <c r="A991" s="2"/>
    </row>
    <row r="992" spans="1:1" ht="12.75" customHeight="1">
      <c r="A992" s="2"/>
    </row>
    <row r="993" spans="1:1" ht="12.75" customHeight="1">
      <c r="A993" s="2"/>
    </row>
    <row r="994" spans="1:1" ht="12.75" customHeight="1">
      <c r="A994" s="2"/>
    </row>
    <row r="995" spans="1:1" ht="12.75" customHeight="1">
      <c r="A995" s="2"/>
    </row>
    <row r="996" spans="1:1" ht="12.75" customHeight="1">
      <c r="A996" s="2"/>
    </row>
    <row r="997" spans="1:1" ht="12.75" customHeight="1">
      <c r="A997" s="2"/>
    </row>
    <row r="998" spans="1:1" ht="12.75" customHeight="1">
      <c r="A998" s="2"/>
    </row>
    <row r="999" spans="1:1" ht="12.75" customHeight="1">
      <c r="A999" s="2"/>
    </row>
  </sheetData>
  <sortState xmlns:xlrd2="http://schemas.microsoft.com/office/spreadsheetml/2017/richdata2" ref="A1:A1000">
    <sortCondition ref="A1:A1000"/>
  </sortState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1000"/>
  <sheetViews>
    <sheetView workbookViewId="0">
      <selection sqref="A1:A1048576"/>
    </sheetView>
  </sheetViews>
  <sheetFormatPr defaultColWidth="14.42578125" defaultRowHeight="15" customHeight="1"/>
  <cols>
    <col min="1" max="1" width="47.42578125" customWidth="1"/>
    <col min="2" max="4" width="17.28515625" customWidth="1"/>
    <col min="5" max="6" width="14.42578125" customWidth="1"/>
  </cols>
  <sheetData>
    <row r="1" spans="1:4" ht="12.75" customHeight="1">
      <c r="A1" s="180" t="s">
        <v>1889</v>
      </c>
      <c r="B1" s="1"/>
      <c r="C1" s="1"/>
      <c r="D1" s="1"/>
    </row>
    <row r="2" spans="1:4" ht="12.75" customHeight="1">
      <c r="A2" s="184" t="s">
        <v>1945</v>
      </c>
      <c r="B2" s="1"/>
      <c r="C2" s="1"/>
      <c r="D2" s="1"/>
    </row>
    <row r="3" spans="1:4" ht="12.75" customHeight="1">
      <c r="A3" s="184" t="s">
        <v>1906</v>
      </c>
      <c r="B3" s="1"/>
      <c r="C3" s="1"/>
      <c r="D3" s="1"/>
    </row>
    <row r="4" spans="1:4" ht="12.75" customHeight="1">
      <c r="A4" s="184" t="s">
        <v>2110</v>
      </c>
      <c r="B4" s="1"/>
      <c r="C4" s="1"/>
      <c r="D4" s="1"/>
    </row>
    <row r="5" spans="1:4" ht="12.75" customHeight="1">
      <c r="A5" s="184" t="s">
        <v>2096</v>
      </c>
      <c r="B5" s="1"/>
      <c r="C5" s="1"/>
      <c r="D5" s="1"/>
    </row>
    <row r="6" spans="1:4" ht="12.75" customHeight="1">
      <c r="A6" s="184" t="s">
        <v>2031</v>
      </c>
      <c r="B6" s="1"/>
      <c r="C6" s="1"/>
      <c r="D6" s="1"/>
    </row>
    <row r="7" spans="1:4" ht="12.75" customHeight="1">
      <c r="A7" s="184" t="s">
        <v>2015</v>
      </c>
      <c r="B7" s="1"/>
      <c r="C7" s="1"/>
      <c r="D7" s="1"/>
    </row>
    <row r="8" spans="1:4" ht="12.75" customHeight="1">
      <c r="A8" s="184" t="s">
        <v>2054</v>
      </c>
      <c r="B8" s="1"/>
      <c r="C8" s="1"/>
      <c r="D8" s="1"/>
    </row>
    <row r="9" spans="1:4" ht="12.75" customHeight="1">
      <c r="A9" s="184" t="s">
        <v>1959</v>
      </c>
      <c r="B9" s="1"/>
      <c r="C9" s="1"/>
      <c r="D9" s="1"/>
    </row>
    <row r="10" spans="1:4" ht="12.75" customHeight="1">
      <c r="A10" s="184" t="s">
        <v>1911</v>
      </c>
      <c r="B10" s="1"/>
      <c r="C10" s="1"/>
      <c r="D10" s="1"/>
    </row>
    <row r="11" spans="1:4" ht="12.75" customHeight="1">
      <c r="A11" s="192" t="s">
        <v>1986</v>
      </c>
      <c r="B11" s="1"/>
      <c r="C11" s="1"/>
      <c r="D11" s="1"/>
    </row>
    <row r="12" spans="1:4" ht="12.75" customHeight="1">
      <c r="A12" s="188" t="s">
        <v>2105</v>
      </c>
      <c r="B12" s="1"/>
      <c r="C12" s="1"/>
      <c r="D12" s="1"/>
    </row>
    <row r="13" spans="1:4" ht="12.75" customHeight="1">
      <c r="A13" s="242" t="s">
        <v>1913</v>
      </c>
      <c r="B13" s="1"/>
      <c r="C13" s="1"/>
      <c r="D13" s="1"/>
    </row>
    <row r="14" spans="1:4" ht="12.75" customHeight="1">
      <c r="A14" s="188" t="s">
        <v>2063</v>
      </c>
      <c r="B14" s="1"/>
      <c r="C14" s="1"/>
      <c r="D14" s="1"/>
    </row>
    <row r="15" spans="1:4" ht="12.75" customHeight="1">
      <c r="A15" s="188" t="s">
        <v>2088</v>
      </c>
      <c r="B15" s="1"/>
      <c r="C15" s="1"/>
      <c r="D15" s="1"/>
    </row>
    <row r="16" spans="1:4" ht="12.75" customHeight="1">
      <c r="A16" s="191" t="s">
        <v>2082</v>
      </c>
      <c r="B16" s="1"/>
      <c r="C16" s="1"/>
      <c r="D16" s="1"/>
    </row>
    <row r="17" spans="1:4" ht="12.75" customHeight="1">
      <c r="A17" s="184" t="s">
        <v>2007</v>
      </c>
      <c r="B17" s="1"/>
      <c r="C17" s="1"/>
      <c r="D17" s="1"/>
    </row>
    <row r="18" spans="1:4" ht="12.75" customHeight="1">
      <c r="A18" s="184" t="s">
        <v>1952</v>
      </c>
      <c r="B18" s="1"/>
      <c r="C18" s="1"/>
      <c r="D18" s="1"/>
    </row>
    <row r="19" spans="1:4" ht="12.75" customHeight="1">
      <c r="A19" s="184" t="s">
        <v>2092</v>
      </c>
      <c r="B19" s="1"/>
      <c r="C19" s="1"/>
      <c r="D19" s="1"/>
    </row>
    <row r="20" spans="1:4" ht="12.75" customHeight="1">
      <c r="A20" s="184" t="s">
        <v>1929</v>
      </c>
      <c r="B20" s="1"/>
      <c r="C20" s="1"/>
      <c r="D20" s="1"/>
    </row>
    <row r="21" spans="1:4" ht="12.75" customHeight="1">
      <c r="A21" s="184" t="s">
        <v>1936</v>
      </c>
      <c r="B21" s="1"/>
      <c r="C21" s="1"/>
      <c r="D21" s="1"/>
    </row>
    <row r="22" spans="1:4" ht="12.75" customHeight="1">
      <c r="A22" s="241" t="s">
        <v>1966</v>
      </c>
      <c r="B22" s="1"/>
      <c r="C22" s="1"/>
      <c r="D22" s="1"/>
    </row>
    <row r="23" spans="1:4" ht="12.75" customHeight="1">
      <c r="A23" s="184" t="s">
        <v>2040</v>
      </c>
      <c r="B23" s="1"/>
      <c r="C23" s="1"/>
      <c r="D23" s="1"/>
    </row>
    <row r="24" spans="1:4" ht="12.75" customHeight="1">
      <c r="A24" s="184" t="s">
        <v>2023</v>
      </c>
      <c r="B24" s="1"/>
      <c r="C24" s="1"/>
      <c r="D24" s="1"/>
    </row>
    <row r="25" spans="1:4" ht="12.75" customHeight="1">
      <c r="A25" s="192" t="s">
        <v>1972</v>
      </c>
      <c r="B25" s="1"/>
      <c r="C25" s="1"/>
      <c r="D25" s="1"/>
    </row>
    <row r="26" spans="1:4" ht="12.75" customHeight="1">
      <c r="A26" s="184" t="s">
        <v>2070</v>
      </c>
      <c r="B26" s="1"/>
      <c r="C26" s="1"/>
      <c r="D26" s="1"/>
    </row>
    <row r="27" spans="1:4" ht="12.75" customHeight="1">
      <c r="A27" s="184" t="s">
        <v>2101</v>
      </c>
      <c r="B27" s="1"/>
      <c r="C27" s="1"/>
      <c r="D27" s="1"/>
    </row>
    <row r="28" spans="1:4" ht="12.75" customHeight="1">
      <c r="A28" s="187" t="s">
        <v>1897</v>
      </c>
      <c r="B28" s="1"/>
      <c r="C28" s="1"/>
      <c r="D28" s="1"/>
    </row>
    <row r="29" spans="1:4" ht="12.75" customHeight="1">
      <c r="A29" s="184" t="s">
        <v>1920</v>
      </c>
      <c r="B29" s="1"/>
      <c r="C29" s="1"/>
      <c r="D29" s="1"/>
    </row>
    <row r="30" spans="1:4" ht="12.75" customHeight="1">
      <c r="A30" s="184" t="s">
        <v>2001</v>
      </c>
      <c r="B30" s="1"/>
      <c r="C30" s="1"/>
      <c r="D30" s="1"/>
    </row>
    <row r="31" spans="1:4" ht="12.75" customHeight="1">
      <c r="A31" s="192" t="s">
        <v>1979</v>
      </c>
      <c r="B31" s="1"/>
      <c r="C31" s="1"/>
      <c r="D31" s="1"/>
    </row>
    <row r="32" spans="1:4" ht="12.75" customHeight="1">
      <c r="A32" s="184" t="s">
        <v>2046</v>
      </c>
      <c r="B32" s="1"/>
      <c r="C32" s="1"/>
      <c r="D32" s="1"/>
    </row>
    <row r="33" spans="1:4" ht="12.75" customHeight="1">
      <c r="A33" s="184" t="s">
        <v>1925</v>
      </c>
      <c r="B33" s="1"/>
      <c r="C33" s="1"/>
      <c r="D33" s="1"/>
    </row>
    <row r="34" spans="1:4" ht="12.75" customHeight="1">
      <c r="A34" s="192" t="s">
        <v>1991</v>
      </c>
      <c r="B34" s="1"/>
      <c r="C34" s="1"/>
      <c r="D34" s="1"/>
    </row>
    <row r="35" spans="1:4" ht="12.75" customHeight="1">
      <c r="A35" s="184" t="s">
        <v>2075</v>
      </c>
      <c r="B35" s="1"/>
      <c r="C35" s="1"/>
      <c r="D35" s="1"/>
    </row>
    <row r="36" spans="1:4" ht="12.75" customHeight="1">
      <c r="A36" s="184" t="s">
        <v>2037</v>
      </c>
      <c r="B36" s="1"/>
      <c r="C36" s="1"/>
      <c r="D36" s="1"/>
    </row>
    <row r="37" spans="1:4" ht="12.75" customHeight="1">
      <c r="A37" s="184" t="s">
        <v>2115</v>
      </c>
      <c r="B37" s="1"/>
      <c r="C37" s="1"/>
      <c r="D37" s="1"/>
    </row>
    <row r="38" spans="1:4" ht="12.75" customHeight="1">
      <c r="B38" s="1"/>
      <c r="C38" s="1"/>
      <c r="D38" s="1"/>
    </row>
    <row r="39" spans="1:4" ht="12.75" customHeight="1">
      <c r="B39" s="1"/>
      <c r="C39" s="1"/>
      <c r="D39" s="1"/>
    </row>
    <row r="40" spans="1:4" ht="12.75" customHeight="1">
      <c r="B40" s="1"/>
      <c r="C40" s="1"/>
      <c r="D40" s="1"/>
    </row>
    <row r="41" spans="1:4" ht="12.75" customHeight="1">
      <c r="A41" s="1"/>
      <c r="B41" s="1"/>
      <c r="C41" s="1"/>
      <c r="D41" s="1"/>
    </row>
    <row r="42" spans="1:4" ht="12.75" customHeight="1">
      <c r="A42" s="1"/>
      <c r="B42" s="1"/>
      <c r="C42" s="1"/>
      <c r="D42" s="1"/>
    </row>
    <row r="43" spans="1:4" ht="12.75" customHeight="1">
      <c r="A43" s="1"/>
      <c r="B43" s="1"/>
      <c r="C43" s="1"/>
      <c r="D43" s="1"/>
    </row>
    <row r="44" spans="1:4" ht="12.75" customHeight="1">
      <c r="A44" s="1"/>
      <c r="B44" s="1"/>
      <c r="C44" s="1"/>
      <c r="D44" s="1"/>
    </row>
    <row r="45" spans="1:4" ht="12.75" customHeight="1">
      <c r="A45" s="1"/>
      <c r="B45" s="1"/>
      <c r="C45" s="1"/>
      <c r="D45" s="1"/>
    </row>
    <row r="46" spans="1:4" ht="12.75" customHeight="1">
      <c r="A46" s="1"/>
      <c r="B46" s="1"/>
      <c r="C46" s="1"/>
      <c r="D46" s="1"/>
    </row>
    <row r="47" spans="1:4" ht="12.75" customHeight="1">
      <c r="A47" s="1"/>
      <c r="B47" s="1"/>
      <c r="C47" s="1"/>
      <c r="D47" s="1"/>
    </row>
    <row r="48" spans="1:4" ht="12.75" customHeight="1">
      <c r="A48" s="1"/>
      <c r="B48" s="1"/>
      <c r="C48" s="1"/>
      <c r="D48" s="1"/>
    </row>
    <row r="49" spans="1:4" ht="12.75" customHeight="1">
      <c r="A49" s="1"/>
      <c r="B49" s="1"/>
      <c r="C49" s="1"/>
      <c r="D49" s="1"/>
    </row>
    <row r="50" spans="1:4" ht="12.75" customHeight="1">
      <c r="A50" s="1"/>
      <c r="B50" s="1"/>
      <c r="C50" s="1"/>
      <c r="D50" s="1"/>
    </row>
    <row r="51" spans="1:4" ht="12.75" customHeight="1">
      <c r="A51" s="1"/>
      <c r="B51" s="1"/>
      <c r="C51" s="1"/>
      <c r="D51" s="1"/>
    </row>
    <row r="52" spans="1:4" ht="12.75" customHeight="1">
      <c r="A52" s="1"/>
      <c r="B52" s="1"/>
      <c r="C52" s="1"/>
      <c r="D52" s="1"/>
    </row>
    <row r="53" spans="1:4" ht="12.75" customHeight="1">
      <c r="A53" s="1"/>
      <c r="B53" s="1"/>
      <c r="C53" s="1"/>
      <c r="D53" s="1"/>
    </row>
    <row r="54" spans="1:4" ht="12.75" customHeight="1">
      <c r="A54" s="1"/>
      <c r="B54" s="1"/>
      <c r="C54" s="1"/>
      <c r="D54" s="1"/>
    </row>
    <row r="55" spans="1:4" ht="12.75" customHeight="1">
      <c r="A55" s="1"/>
      <c r="B55" s="1"/>
      <c r="C55" s="1"/>
      <c r="D55" s="1"/>
    </row>
    <row r="56" spans="1:4" ht="12.75" customHeight="1">
      <c r="A56" s="1"/>
      <c r="B56" s="1"/>
      <c r="C56" s="1"/>
      <c r="D56" s="1"/>
    </row>
    <row r="57" spans="1:4" ht="12.75" customHeight="1">
      <c r="A57" s="1"/>
      <c r="B57" s="1"/>
      <c r="C57" s="1"/>
      <c r="D57" s="1"/>
    </row>
    <row r="58" spans="1:4" ht="12.75" customHeight="1">
      <c r="A58" s="1"/>
      <c r="B58" s="1"/>
      <c r="C58" s="1"/>
      <c r="D58" s="1"/>
    </row>
    <row r="59" spans="1:4" ht="12.75" customHeight="1">
      <c r="A59" s="1"/>
      <c r="B59" s="1"/>
      <c r="C59" s="1"/>
      <c r="D59" s="1"/>
    </row>
    <row r="60" spans="1:4" ht="12.75" customHeight="1">
      <c r="A60" s="1"/>
      <c r="B60" s="1"/>
      <c r="C60" s="1"/>
      <c r="D60" s="1"/>
    </row>
    <row r="61" spans="1:4" ht="12.75" customHeight="1">
      <c r="A61" s="1"/>
      <c r="B61" s="1"/>
      <c r="C61" s="1"/>
      <c r="D61" s="1"/>
    </row>
    <row r="62" spans="1:4" ht="12.75" customHeight="1">
      <c r="A62" s="1"/>
      <c r="B62" s="1"/>
      <c r="C62" s="1"/>
      <c r="D62" s="1"/>
    </row>
    <row r="63" spans="1:4" ht="12.75" customHeight="1">
      <c r="A63" s="1"/>
      <c r="B63" s="1"/>
      <c r="C63" s="1"/>
      <c r="D63" s="1"/>
    </row>
    <row r="64" spans="1:4" ht="12.75" customHeight="1">
      <c r="A64" s="1"/>
      <c r="B64" s="1"/>
      <c r="C64" s="1"/>
      <c r="D64" s="1"/>
    </row>
    <row r="65" spans="1:4" ht="12.75" customHeight="1">
      <c r="A65" s="1"/>
      <c r="B65" s="1"/>
      <c r="C65" s="1"/>
      <c r="D65" s="1"/>
    </row>
    <row r="66" spans="1:4" ht="12.75" customHeight="1">
      <c r="A66" s="1"/>
      <c r="B66" s="1"/>
      <c r="C66" s="1"/>
      <c r="D66" s="1"/>
    </row>
    <row r="67" spans="1:4" ht="12.75" customHeight="1">
      <c r="A67" s="1"/>
      <c r="B67" s="1"/>
      <c r="C67" s="1"/>
      <c r="D67" s="1"/>
    </row>
    <row r="68" spans="1:4" ht="12.75" customHeight="1">
      <c r="A68" s="1"/>
      <c r="B68" s="1"/>
      <c r="C68" s="1"/>
      <c r="D68" s="1"/>
    </row>
    <row r="69" spans="1:4" ht="12.75" customHeight="1">
      <c r="A69" s="1"/>
      <c r="B69" s="1"/>
      <c r="C69" s="1"/>
      <c r="D69" s="1"/>
    </row>
    <row r="70" spans="1:4" ht="12.75" customHeight="1">
      <c r="A70" s="1"/>
      <c r="B70" s="1"/>
      <c r="C70" s="1"/>
      <c r="D70" s="1"/>
    </row>
    <row r="71" spans="1:4" ht="12.75" customHeight="1">
      <c r="A71" s="1"/>
      <c r="B71" s="1"/>
      <c r="C71" s="1"/>
      <c r="D71" s="1"/>
    </row>
    <row r="72" spans="1:4" ht="12.75" customHeight="1"/>
    <row r="73" spans="1:4" ht="12.75" customHeight="1"/>
    <row r="74" spans="1:4" ht="12.75" customHeight="1"/>
    <row r="75" spans="1:4" ht="12.75" customHeight="1"/>
    <row r="76" spans="1:4" ht="12.75" customHeight="1"/>
    <row r="77" spans="1:4" ht="12.75" customHeight="1"/>
    <row r="78" spans="1:4" ht="12.75" customHeight="1"/>
    <row r="79" spans="1:4" ht="12.75" customHeight="1"/>
    <row r="80" spans="1: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sortState xmlns:xlrd2="http://schemas.microsoft.com/office/spreadsheetml/2017/richdata2" ref="A2:A1000">
    <sortCondition ref="A2:A1000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D1000"/>
  <sheetViews>
    <sheetView workbookViewId="0">
      <selection sqref="A1:A1048576"/>
    </sheetView>
  </sheetViews>
  <sheetFormatPr defaultColWidth="14.42578125" defaultRowHeight="15" customHeight="1"/>
  <cols>
    <col min="1" max="1" width="41.28515625" customWidth="1"/>
    <col min="2" max="4" width="17.28515625" customWidth="1"/>
    <col min="5" max="6" width="14.42578125" customWidth="1"/>
  </cols>
  <sheetData>
    <row r="1" spans="1:4" ht="12.75" customHeight="1">
      <c r="A1" s="9" t="s">
        <v>3619</v>
      </c>
      <c r="B1" s="1"/>
      <c r="C1" s="1"/>
      <c r="D1" s="1"/>
    </row>
    <row r="2" spans="1:4" ht="12.75" customHeight="1">
      <c r="A2" s="4" t="s">
        <v>3633</v>
      </c>
      <c r="B2" s="1"/>
      <c r="C2" s="1"/>
      <c r="D2" s="1"/>
    </row>
    <row r="3" spans="1:4" ht="12.75" customHeight="1">
      <c r="A3" s="4" t="s">
        <v>3769</v>
      </c>
      <c r="B3" s="1"/>
      <c r="C3" s="1"/>
      <c r="D3" s="1"/>
    </row>
    <row r="4" spans="1:4" ht="12.75" customHeight="1">
      <c r="A4" s="9" t="s">
        <v>3674</v>
      </c>
      <c r="B4" s="1"/>
      <c r="C4" s="1"/>
      <c r="D4" s="1"/>
    </row>
    <row r="5" spans="1:4" ht="12.75" customHeight="1">
      <c r="A5" s="9" t="s">
        <v>3778</v>
      </c>
      <c r="B5" s="1"/>
      <c r="C5" s="1"/>
      <c r="D5" s="1"/>
    </row>
    <row r="6" spans="1:4" ht="12.75" customHeight="1">
      <c r="A6" s="9" t="s">
        <v>3764</v>
      </c>
      <c r="B6" s="1"/>
      <c r="C6" s="1"/>
      <c r="D6" s="1"/>
    </row>
    <row r="7" spans="1:4" ht="12.75" customHeight="1">
      <c r="A7" s="3" t="s">
        <v>3627</v>
      </c>
      <c r="B7" s="1"/>
      <c r="C7" s="1"/>
      <c r="D7" s="1"/>
    </row>
    <row r="8" spans="1:4" ht="12.75" customHeight="1">
      <c r="A8" s="9" t="s">
        <v>3731</v>
      </c>
      <c r="B8" s="1"/>
      <c r="C8" s="1"/>
      <c r="D8" s="1"/>
    </row>
    <row r="9" spans="1:4" ht="12.75" customHeight="1">
      <c r="A9" s="9" t="s">
        <v>3682</v>
      </c>
      <c r="B9" s="1"/>
      <c r="C9" s="1"/>
      <c r="D9" s="1"/>
    </row>
    <row r="10" spans="1:4" ht="12.75" customHeight="1">
      <c r="A10" s="4" t="s">
        <v>3760</v>
      </c>
      <c r="B10" s="1"/>
      <c r="C10" s="1"/>
      <c r="D10" s="1"/>
    </row>
    <row r="11" spans="1:4" ht="12.75" customHeight="1">
      <c r="A11" s="4" t="s">
        <v>3640</v>
      </c>
      <c r="B11" s="1"/>
      <c r="C11" s="1"/>
      <c r="D11" s="1"/>
    </row>
    <row r="12" spans="1:4" ht="12.75" customHeight="1">
      <c r="A12" s="9" t="s">
        <v>3691</v>
      </c>
      <c r="B12" s="1"/>
      <c r="C12" s="1"/>
      <c r="D12" s="1"/>
    </row>
    <row r="13" spans="1:4" ht="12.75" customHeight="1">
      <c r="A13" s="9" t="s">
        <v>3664</v>
      </c>
      <c r="B13" s="1"/>
      <c r="C13" s="1"/>
      <c r="D13" s="1"/>
    </row>
    <row r="14" spans="1:4" ht="12.75" customHeight="1">
      <c r="A14" s="4" t="s">
        <v>3660</v>
      </c>
      <c r="B14" s="1"/>
      <c r="C14" s="1"/>
      <c r="D14" s="1"/>
    </row>
    <row r="15" spans="1:4" ht="12.75" customHeight="1">
      <c r="A15" s="9" t="s">
        <v>3742</v>
      </c>
      <c r="B15" s="1"/>
      <c r="C15" s="1"/>
      <c r="D15" s="1"/>
    </row>
    <row r="16" spans="1:4" ht="12.75" customHeight="1">
      <c r="A16" s="9" t="s">
        <v>3788</v>
      </c>
      <c r="B16" s="1"/>
      <c r="C16" s="1"/>
      <c r="D16" s="1"/>
    </row>
    <row r="17" spans="1:4" ht="12.75" customHeight="1">
      <c r="A17" s="4" t="s">
        <v>3793</v>
      </c>
      <c r="B17" s="1"/>
      <c r="C17" s="1"/>
      <c r="D17" s="1"/>
    </row>
    <row r="18" spans="1:4" ht="12.75" customHeight="1">
      <c r="A18" s="3" t="s">
        <v>3651</v>
      </c>
      <c r="B18" s="1"/>
      <c r="C18" s="1"/>
      <c r="D18" s="1"/>
    </row>
    <row r="19" spans="1:4" ht="12.75" customHeight="1">
      <c r="A19" s="4" t="s">
        <v>3796</v>
      </c>
      <c r="B19" s="1"/>
      <c r="C19" s="1"/>
      <c r="D19" s="1"/>
    </row>
    <row r="20" spans="1:4" ht="12.75" customHeight="1">
      <c r="A20" s="3" t="s">
        <v>3648</v>
      </c>
      <c r="B20" s="1"/>
      <c r="C20" s="1"/>
      <c r="D20" s="1"/>
    </row>
    <row r="21" spans="1:4" ht="12.75" customHeight="1">
      <c r="A21" s="3" t="s">
        <v>3645</v>
      </c>
      <c r="B21" s="1"/>
      <c r="C21" s="1"/>
      <c r="D21" s="1"/>
    </row>
    <row r="22" spans="1:4" ht="12.75" customHeight="1">
      <c r="A22" s="4" t="s">
        <v>3773</v>
      </c>
      <c r="B22" s="1"/>
      <c r="C22" s="1"/>
      <c r="D22" s="1"/>
    </row>
    <row r="23" spans="1:4" ht="12.75" customHeight="1">
      <c r="A23" s="4" t="s">
        <v>3783</v>
      </c>
      <c r="B23" s="1"/>
      <c r="C23" s="1"/>
      <c r="D23" s="1"/>
    </row>
    <row r="24" spans="1:4" ht="12.75" customHeight="1">
      <c r="A24" s="9" t="s">
        <v>3698</v>
      </c>
      <c r="B24" s="1"/>
      <c r="C24" s="1"/>
      <c r="D24" s="1"/>
    </row>
    <row r="25" spans="1:4" ht="12.75" customHeight="1">
      <c r="A25" s="9" t="s">
        <v>3686</v>
      </c>
      <c r="B25" s="1"/>
      <c r="C25" s="1"/>
      <c r="D25" s="1"/>
    </row>
    <row r="26" spans="1:4" ht="12.75" customHeight="1">
      <c r="A26" s="9" t="s">
        <v>3670</v>
      </c>
      <c r="B26" s="1"/>
      <c r="C26" s="1"/>
      <c r="D26" s="1"/>
    </row>
    <row r="27" spans="1:4" ht="12.75" customHeight="1">
      <c r="A27" s="3" t="s">
        <v>3637</v>
      </c>
      <c r="B27" s="1"/>
      <c r="C27" s="1"/>
      <c r="D27" s="1"/>
    </row>
    <row r="28" spans="1:4" ht="12.75" customHeight="1">
      <c r="A28" s="4" t="s">
        <v>3657</v>
      </c>
      <c r="B28" s="1"/>
      <c r="C28" s="1"/>
      <c r="D28" s="1"/>
    </row>
    <row r="29" spans="1:4" ht="12.75" customHeight="1">
      <c r="A29" s="10" t="s">
        <v>3737</v>
      </c>
      <c r="B29" s="1"/>
      <c r="C29" s="1"/>
      <c r="D29" s="1"/>
    </row>
    <row r="30" spans="1:4" ht="12.75" customHeight="1">
      <c r="A30" s="9" t="s">
        <v>3705</v>
      </c>
      <c r="B30" s="1"/>
      <c r="C30" s="1"/>
      <c r="D30" s="1"/>
    </row>
    <row r="31" spans="1:4" ht="12.75" customHeight="1">
      <c r="A31" s="4" t="s">
        <v>3755</v>
      </c>
      <c r="B31" s="1"/>
      <c r="C31" s="1"/>
      <c r="D31" s="1"/>
    </row>
    <row r="32" spans="1:4" ht="12.75" customHeight="1">
      <c r="A32" s="9" t="s">
        <v>3711</v>
      </c>
      <c r="B32" s="1"/>
      <c r="C32" s="1"/>
      <c r="D32" s="1"/>
    </row>
    <row r="33" spans="1:4" ht="12.75" customHeight="1">
      <c r="A33" s="9" t="s">
        <v>3719</v>
      </c>
      <c r="B33" s="1"/>
      <c r="C33" s="1"/>
      <c r="D33" s="1"/>
    </row>
    <row r="34" spans="1:4" ht="12.75" customHeight="1">
      <c r="A34" s="9" t="s">
        <v>3727</v>
      </c>
      <c r="B34" s="1"/>
      <c r="C34" s="1"/>
      <c r="D34" s="1"/>
    </row>
    <row r="35" spans="1:4" ht="12.75" customHeight="1">
      <c r="A35" s="4" t="s">
        <v>3643</v>
      </c>
      <c r="B35" s="1"/>
      <c r="C35" s="1"/>
      <c r="D35" s="1"/>
    </row>
    <row r="36" spans="1:4" ht="12.75" customHeight="1">
      <c r="A36" s="9" t="s">
        <v>3749</v>
      </c>
      <c r="B36" s="1"/>
      <c r="C36" s="1"/>
      <c r="D36" s="1"/>
    </row>
    <row r="37" spans="1:4" ht="12.75" customHeight="1">
      <c r="A37" s="3" t="s">
        <v>3654</v>
      </c>
      <c r="B37" s="1"/>
      <c r="C37" s="1"/>
      <c r="D37" s="1"/>
    </row>
    <row r="38" spans="1:4" ht="12.75" customHeight="1">
      <c r="B38" s="1"/>
      <c r="C38" s="1"/>
      <c r="D38" s="1"/>
    </row>
    <row r="39" spans="1:4" ht="12.75" customHeight="1">
      <c r="B39" s="1"/>
      <c r="C39" s="1"/>
      <c r="D39" s="1"/>
    </row>
    <row r="40" spans="1:4" ht="12.75" customHeight="1">
      <c r="B40" s="1"/>
      <c r="C40" s="1"/>
      <c r="D40" s="1"/>
    </row>
    <row r="41" spans="1:4" ht="12.75" customHeight="1">
      <c r="B41" s="1"/>
      <c r="C41" s="1"/>
      <c r="D41" s="1"/>
    </row>
    <row r="42" spans="1:4" ht="12.75" customHeight="1">
      <c r="B42" s="1"/>
      <c r="C42" s="1"/>
      <c r="D42" s="1"/>
    </row>
    <row r="43" spans="1:4" ht="12.75" customHeight="1">
      <c r="B43" s="1"/>
      <c r="C43" s="1"/>
      <c r="D43" s="1"/>
    </row>
    <row r="44" spans="1:4" ht="12.75" customHeight="1">
      <c r="B44" s="1"/>
      <c r="C44" s="1"/>
      <c r="D44" s="1"/>
    </row>
    <row r="45" spans="1:4" ht="12.75" customHeight="1">
      <c r="B45" s="1"/>
      <c r="C45" s="1"/>
      <c r="D45" s="1"/>
    </row>
    <row r="46" spans="1:4" ht="12.75" customHeight="1">
      <c r="B46" s="1"/>
      <c r="C46" s="1"/>
      <c r="D46" s="1"/>
    </row>
    <row r="47" spans="1:4" ht="12.75" customHeight="1">
      <c r="B47" s="1"/>
      <c r="C47" s="1"/>
      <c r="D47" s="1"/>
    </row>
    <row r="48" spans="1:4" ht="12.75" customHeight="1">
      <c r="B48" s="1"/>
      <c r="C48" s="1"/>
      <c r="D48" s="1"/>
    </row>
    <row r="49" spans="2:4" ht="12.75" customHeight="1">
      <c r="B49" s="1"/>
      <c r="C49" s="1"/>
      <c r="D49" s="1"/>
    </row>
    <row r="50" spans="2:4" ht="12.75" customHeight="1">
      <c r="B50" s="1"/>
      <c r="C50" s="1"/>
      <c r="D50" s="1"/>
    </row>
    <row r="51" spans="2:4" ht="12.75" customHeight="1">
      <c r="B51" s="1"/>
      <c r="C51" s="1"/>
      <c r="D51" s="1"/>
    </row>
    <row r="52" spans="2:4" ht="12.75" customHeight="1">
      <c r="B52" s="1"/>
      <c r="C52" s="1"/>
      <c r="D52" s="1"/>
    </row>
    <row r="53" spans="2:4" ht="12.75" customHeight="1">
      <c r="B53" s="1"/>
      <c r="C53" s="1"/>
      <c r="D53" s="1"/>
    </row>
    <row r="54" spans="2:4" ht="12.75" customHeight="1">
      <c r="B54" s="1"/>
      <c r="C54" s="1"/>
      <c r="D54" s="1"/>
    </row>
    <row r="55" spans="2:4" ht="12.75" customHeight="1">
      <c r="B55" s="1"/>
      <c r="C55" s="1"/>
      <c r="D55" s="1"/>
    </row>
    <row r="56" spans="2:4" ht="12.75" customHeight="1">
      <c r="B56" s="1"/>
      <c r="C56" s="1"/>
      <c r="D56" s="1"/>
    </row>
    <row r="57" spans="2:4" ht="12.75" customHeight="1">
      <c r="B57" s="1"/>
      <c r="C57" s="1"/>
      <c r="D57" s="1"/>
    </row>
    <row r="58" spans="2:4" ht="12.75" customHeight="1">
      <c r="B58" s="1"/>
      <c r="C58" s="1"/>
      <c r="D58" s="1"/>
    </row>
    <row r="59" spans="2:4" ht="12.75" customHeight="1">
      <c r="B59" s="1"/>
      <c r="C59" s="1"/>
      <c r="D59" s="1"/>
    </row>
    <row r="60" spans="2:4" ht="12.75" customHeight="1">
      <c r="B60" s="1"/>
      <c r="C60" s="1"/>
      <c r="D60" s="1"/>
    </row>
    <row r="61" spans="2:4" ht="12.75" customHeight="1">
      <c r="B61" s="1"/>
      <c r="C61" s="1"/>
      <c r="D61" s="1"/>
    </row>
    <row r="62" spans="2:4" ht="12.75" customHeight="1">
      <c r="B62" s="1"/>
      <c r="C62" s="1"/>
      <c r="D62" s="1"/>
    </row>
    <row r="63" spans="2:4" ht="12.75" customHeight="1">
      <c r="B63" s="1"/>
      <c r="C63" s="1"/>
      <c r="D63" s="1"/>
    </row>
    <row r="64" spans="2:4" ht="12.75" customHeight="1">
      <c r="B64" s="1"/>
      <c r="C64" s="1"/>
      <c r="D64" s="1"/>
    </row>
    <row r="65" spans="2:4" ht="12.75" customHeight="1">
      <c r="B65" s="1"/>
      <c r="C65" s="1"/>
      <c r="D65" s="1"/>
    </row>
    <row r="66" spans="2:4" ht="12.75" customHeight="1">
      <c r="B66" s="1"/>
      <c r="C66" s="1"/>
      <c r="D66" s="1"/>
    </row>
    <row r="67" spans="2:4" ht="12.75" customHeight="1">
      <c r="B67" s="1"/>
      <c r="C67" s="1"/>
      <c r="D67" s="1"/>
    </row>
    <row r="68" spans="2:4" ht="12.75" customHeight="1">
      <c r="B68" s="1"/>
      <c r="C68" s="1"/>
      <c r="D68" s="1"/>
    </row>
    <row r="69" spans="2:4" ht="12.75" customHeight="1">
      <c r="B69" s="1"/>
      <c r="C69" s="1"/>
      <c r="D69" s="1"/>
    </row>
    <row r="70" spans="2:4" ht="12.75" customHeight="1">
      <c r="B70" s="1"/>
      <c r="C70" s="1"/>
      <c r="D70" s="1"/>
    </row>
    <row r="71" spans="2:4" ht="12.75" customHeight="1">
      <c r="B71" s="1"/>
      <c r="C71" s="1"/>
      <c r="D71" s="1"/>
    </row>
    <row r="72" spans="2:4" ht="12.75" customHeight="1">
      <c r="B72" s="1"/>
      <c r="C72" s="1"/>
      <c r="D72" s="1"/>
    </row>
    <row r="73" spans="2:4" ht="12.75" customHeight="1">
      <c r="B73" s="1"/>
      <c r="C73" s="1"/>
      <c r="D73" s="1"/>
    </row>
    <row r="74" spans="2:4" ht="12.75" customHeight="1">
      <c r="B74" s="1"/>
      <c r="C74" s="1"/>
      <c r="D74" s="1"/>
    </row>
    <row r="75" spans="2:4" ht="12.75" customHeight="1">
      <c r="B75" s="1"/>
      <c r="C75" s="1"/>
      <c r="D75" s="1"/>
    </row>
    <row r="76" spans="2:4" ht="12.75" customHeight="1">
      <c r="B76" s="1"/>
      <c r="C76" s="1"/>
      <c r="D76" s="1"/>
    </row>
    <row r="77" spans="2:4" ht="12.75" customHeight="1">
      <c r="B77" s="1"/>
      <c r="C77" s="1"/>
      <c r="D77" s="1"/>
    </row>
    <row r="78" spans="2:4" ht="12.75" customHeight="1">
      <c r="B78" s="1"/>
      <c r="C78" s="1"/>
      <c r="D78" s="1"/>
    </row>
    <row r="79" spans="2:4" ht="12.75" customHeight="1">
      <c r="B79" s="1"/>
      <c r="C79" s="1"/>
      <c r="D79" s="1"/>
    </row>
    <row r="80" spans="2:4" ht="12.75" customHeight="1">
      <c r="B80" s="1"/>
      <c r="C80" s="1"/>
      <c r="D80" s="1"/>
    </row>
    <row r="81" spans="2:4" ht="12.75" customHeight="1">
      <c r="B81" s="1"/>
      <c r="C81" s="1"/>
      <c r="D81" s="1"/>
    </row>
    <row r="82" spans="2:4" ht="12.75" customHeight="1">
      <c r="B82" s="1"/>
      <c r="C82" s="1"/>
      <c r="D82" s="1"/>
    </row>
    <row r="83" spans="2:4" ht="12.75" customHeight="1">
      <c r="B83" s="1"/>
      <c r="C83" s="1"/>
      <c r="D83" s="1"/>
    </row>
    <row r="84" spans="2:4" ht="12.75" customHeight="1">
      <c r="B84" s="1"/>
      <c r="C84" s="1"/>
      <c r="D84" s="1"/>
    </row>
    <row r="85" spans="2:4" ht="12.75" customHeight="1">
      <c r="B85" s="1"/>
      <c r="C85" s="1"/>
      <c r="D85" s="1"/>
    </row>
    <row r="86" spans="2:4" ht="12.75" customHeight="1">
      <c r="B86" s="1"/>
      <c r="C86" s="1"/>
      <c r="D86" s="1"/>
    </row>
    <row r="87" spans="2:4" ht="12.75" customHeight="1">
      <c r="B87" s="1"/>
      <c r="C87" s="1"/>
      <c r="D87" s="1"/>
    </row>
    <row r="88" spans="2:4" ht="12.75" customHeight="1">
      <c r="B88" s="1"/>
      <c r="C88" s="1"/>
      <c r="D88" s="1"/>
    </row>
    <row r="89" spans="2:4" ht="12.75" customHeight="1">
      <c r="B89" s="1"/>
      <c r="C89" s="1"/>
      <c r="D89" s="1"/>
    </row>
    <row r="90" spans="2:4" ht="12.75" customHeight="1">
      <c r="B90" s="1"/>
      <c r="C90" s="1"/>
      <c r="D90" s="1"/>
    </row>
    <row r="91" spans="2:4" ht="12.75" customHeight="1">
      <c r="B91" s="1"/>
      <c r="C91" s="1"/>
      <c r="D91" s="1"/>
    </row>
    <row r="92" spans="2:4" ht="12.75" customHeight="1">
      <c r="B92" s="1"/>
      <c r="C92" s="1"/>
      <c r="D92" s="1"/>
    </row>
    <row r="93" spans="2:4" ht="12.75" customHeight="1">
      <c r="B93" s="1"/>
      <c r="C93" s="1"/>
      <c r="D93" s="1"/>
    </row>
    <row r="94" spans="2:4" ht="12.75" customHeight="1">
      <c r="B94" s="1"/>
      <c r="C94" s="1"/>
      <c r="D94" s="1"/>
    </row>
    <row r="95" spans="2:4" ht="12.75" customHeight="1">
      <c r="B95" s="1"/>
      <c r="C95" s="1"/>
      <c r="D95" s="1"/>
    </row>
    <row r="96" spans="2:4" ht="12.75" customHeight="1">
      <c r="B96" s="1"/>
      <c r="C96" s="1"/>
      <c r="D96" s="1"/>
    </row>
    <row r="97" spans="2:4" ht="12.75" customHeight="1">
      <c r="B97" s="1"/>
      <c r="C97" s="1"/>
      <c r="D97" s="1"/>
    </row>
    <row r="98" spans="2:4" ht="12.75" customHeight="1">
      <c r="B98" s="1"/>
      <c r="C98" s="1"/>
      <c r="D98" s="1"/>
    </row>
    <row r="99" spans="2:4" ht="12.75" customHeight="1">
      <c r="B99" s="1"/>
      <c r="C99" s="1"/>
      <c r="D99" s="1"/>
    </row>
    <row r="100" spans="2:4" ht="12.75" customHeight="1">
      <c r="B100" s="1"/>
      <c r="C100" s="1"/>
      <c r="D100" s="1"/>
    </row>
    <row r="101" spans="2:4" ht="12.75" customHeight="1">
      <c r="B101" s="1"/>
      <c r="C101" s="1"/>
      <c r="D101" s="1"/>
    </row>
    <row r="102" spans="2:4" ht="12.75" customHeight="1">
      <c r="B102" s="1"/>
      <c r="C102" s="1"/>
      <c r="D102" s="1"/>
    </row>
    <row r="103" spans="2:4" ht="12.75" customHeight="1">
      <c r="B103" s="1"/>
      <c r="C103" s="1"/>
      <c r="D103" s="1"/>
    </row>
    <row r="104" spans="2:4" ht="12.75" customHeight="1">
      <c r="B104" s="1"/>
      <c r="C104" s="1"/>
      <c r="D104" s="1"/>
    </row>
    <row r="105" spans="2:4" ht="12.75" customHeight="1">
      <c r="B105" s="1"/>
      <c r="C105" s="1"/>
      <c r="D105" s="1"/>
    </row>
    <row r="106" spans="2:4" ht="12.75" customHeight="1">
      <c r="B106" s="1"/>
      <c r="C106" s="1"/>
      <c r="D106" s="1"/>
    </row>
    <row r="107" spans="2:4" ht="12.75" customHeight="1">
      <c r="B107" s="1"/>
      <c r="C107" s="1"/>
      <c r="D107" s="1"/>
    </row>
    <row r="108" spans="2:4" ht="12.75" customHeight="1">
      <c r="B108" s="1"/>
      <c r="C108" s="1"/>
      <c r="D108" s="1"/>
    </row>
    <row r="109" spans="2:4" ht="12.75" customHeight="1">
      <c r="B109" s="1"/>
      <c r="C109" s="1"/>
      <c r="D109" s="1"/>
    </row>
    <row r="110" spans="2:4" ht="12.75" customHeight="1">
      <c r="B110" s="1"/>
      <c r="C110" s="1"/>
      <c r="D110" s="1"/>
    </row>
    <row r="111" spans="2:4" ht="12.75" customHeight="1">
      <c r="B111" s="1"/>
      <c r="C111" s="1"/>
      <c r="D111" s="1"/>
    </row>
    <row r="112" spans="2:4" ht="12.75" customHeight="1">
      <c r="B112" s="1"/>
      <c r="C112" s="1"/>
      <c r="D112" s="1"/>
    </row>
    <row r="113" spans="2:4" ht="12.75" customHeight="1">
      <c r="B113" s="1"/>
      <c r="C113" s="1"/>
      <c r="D113" s="1"/>
    </row>
    <row r="114" spans="2:4" ht="12.75" customHeight="1">
      <c r="B114" s="1"/>
      <c r="C114" s="1"/>
      <c r="D114" s="1"/>
    </row>
    <row r="115" spans="2:4" ht="12.75" customHeight="1">
      <c r="B115" s="1"/>
      <c r="C115" s="1"/>
      <c r="D115" s="1"/>
    </row>
    <row r="116" spans="2:4" ht="12.75" customHeight="1">
      <c r="B116" s="1"/>
      <c r="C116" s="1"/>
      <c r="D116" s="1"/>
    </row>
    <row r="117" spans="2:4" ht="12.75" customHeight="1">
      <c r="B117" s="1"/>
      <c r="C117" s="1"/>
      <c r="D117" s="1"/>
    </row>
    <row r="118" spans="2:4" ht="12.75" customHeight="1">
      <c r="B118" s="1"/>
      <c r="C118" s="1"/>
      <c r="D118" s="1"/>
    </row>
    <row r="119" spans="2:4" ht="12.75" customHeight="1">
      <c r="B119" s="1"/>
      <c r="C119" s="1"/>
      <c r="D119" s="1"/>
    </row>
    <row r="120" spans="2:4" ht="12.75" customHeight="1">
      <c r="B120" s="1"/>
      <c r="C120" s="1"/>
      <c r="D120" s="1"/>
    </row>
    <row r="121" spans="2:4" ht="12.75" customHeight="1">
      <c r="B121" s="1"/>
      <c r="C121" s="1"/>
      <c r="D121" s="1"/>
    </row>
    <row r="122" spans="2:4" ht="12.75" customHeight="1">
      <c r="B122" s="1"/>
      <c r="C122" s="1"/>
      <c r="D122" s="1"/>
    </row>
    <row r="123" spans="2:4" ht="12.75" customHeight="1">
      <c r="B123" s="1"/>
      <c r="C123" s="1"/>
      <c r="D123" s="1"/>
    </row>
    <row r="124" spans="2:4" ht="12.75" customHeight="1">
      <c r="B124" s="1"/>
      <c r="C124" s="1"/>
      <c r="D124" s="1"/>
    </row>
    <row r="125" spans="2:4" ht="12.75" customHeight="1">
      <c r="B125" s="1"/>
      <c r="C125" s="1"/>
      <c r="D125" s="1"/>
    </row>
    <row r="126" spans="2:4" ht="12.75" customHeight="1">
      <c r="B126" s="1"/>
      <c r="C126" s="1"/>
      <c r="D126" s="1"/>
    </row>
    <row r="127" spans="2:4" ht="12.75" customHeight="1">
      <c r="B127" s="1"/>
      <c r="C127" s="1"/>
      <c r="D127" s="1"/>
    </row>
    <row r="128" spans="2:4" ht="12.75" customHeight="1">
      <c r="B128" s="1"/>
      <c r="C128" s="1"/>
      <c r="D128" s="1"/>
    </row>
    <row r="129" spans="2:4" ht="12.75" customHeight="1">
      <c r="B129" s="1"/>
      <c r="C129" s="1"/>
      <c r="D129" s="1"/>
    </row>
    <row r="130" spans="2:4" ht="12.75" customHeight="1">
      <c r="B130" s="1"/>
      <c r="C130" s="1"/>
      <c r="D130" s="1"/>
    </row>
    <row r="131" spans="2:4" ht="12.75" customHeight="1">
      <c r="B131" s="1"/>
      <c r="C131" s="1"/>
      <c r="D131" s="1"/>
    </row>
    <row r="132" spans="2:4" ht="12.75" customHeight="1">
      <c r="B132" s="1"/>
      <c r="C132" s="1"/>
      <c r="D132" s="1"/>
    </row>
    <row r="133" spans="2:4" ht="12.75" customHeight="1">
      <c r="B133" s="1"/>
      <c r="C133" s="1"/>
      <c r="D133" s="1"/>
    </row>
    <row r="134" spans="2:4" ht="12.75" customHeight="1">
      <c r="B134" s="1"/>
      <c r="C134" s="1"/>
      <c r="D134" s="1"/>
    </row>
    <row r="135" spans="2:4" ht="12.75" customHeight="1">
      <c r="B135" s="1"/>
      <c r="C135" s="1"/>
      <c r="D135" s="1"/>
    </row>
    <row r="136" spans="2:4" ht="12.75" customHeight="1">
      <c r="B136" s="1"/>
      <c r="C136" s="1"/>
      <c r="D136" s="1"/>
    </row>
    <row r="137" spans="2:4" ht="12.75" customHeight="1">
      <c r="B137" s="1"/>
      <c r="C137" s="1"/>
      <c r="D137" s="1"/>
    </row>
    <row r="138" spans="2:4" ht="12.75" customHeight="1">
      <c r="B138" s="1"/>
      <c r="C138" s="1"/>
      <c r="D138" s="1"/>
    </row>
    <row r="139" spans="2:4" ht="12.75" customHeight="1">
      <c r="B139" s="1"/>
      <c r="C139" s="1"/>
      <c r="D139" s="1"/>
    </row>
    <row r="140" spans="2:4" ht="12.75" customHeight="1">
      <c r="B140" s="1"/>
      <c r="C140" s="1"/>
      <c r="D140" s="1"/>
    </row>
    <row r="141" spans="2:4" ht="12.75" customHeight="1">
      <c r="B141" s="1"/>
      <c r="C141" s="1"/>
      <c r="D141" s="1"/>
    </row>
    <row r="142" spans="2:4" ht="12.75" customHeight="1">
      <c r="B142" s="1"/>
      <c r="C142" s="1"/>
      <c r="D142" s="1"/>
    </row>
    <row r="143" spans="2:4" ht="12.75" customHeight="1">
      <c r="B143" s="1"/>
      <c r="C143" s="1"/>
      <c r="D143" s="1"/>
    </row>
    <row r="144" spans="2:4" ht="12.75" customHeight="1">
      <c r="B144" s="1"/>
      <c r="C144" s="1"/>
      <c r="D144" s="1"/>
    </row>
    <row r="145" spans="2:4" ht="12.75" customHeight="1">
      <c r="B145" s="1"/>
      <c r="C145" s="1"/>
      <c r="D145" s="1"/>
    </row>
    <row r="146" spans="2:4" ht="12.75" customHeight="1">
      <c r="B146" s="1"/>
      <c r="C146" s="1"/>
      <c r="D146" s="1"/>
    </row>
    <row r="147" spans="2:4" ht="12.75" customHeight="1">
      <c r="B147" s="1"/>
      <c r="C147" s="1"/>
      <c r="D147" s="1"/>
    </row>
    <row r="148" spans="2:4" ht="12.75" customHeight="1">
      <c r="B148" s="1"/>
      <c r="C148" s="1"/>
      <c r="D148" s="1"/>
    </row>
    <row r="149" spans="2:4" ht="12.75" customHeight="1">
      <c r="B149" s="1"/>
      <c r="C149" s="1"/>
      <c r="D149" s="1"/>
    </row>
    <row r="150" spans="2:4" ht="12.75" customHeight="1">
      <c r="B150" s="1"/>
      <c r="C150" s="1"/>
      <c r="D150" s="1"/>
    </row>
    <row r="151" spans="2:4" ht="12.75" customHeight="1">
      <c r="B151" s="1"/>
      <c r="C151" s="1"/>
      <c r="D151" s="1"/>
    </row>
    <row r="152" spans="2:4" ht="12.75" customHeight="1">
      <c r="B152" s="1"/>
      <c r="C152" s="1"/>
      <c r="D152" s="1"/>
    </row>
    <row r="153" spans="2:4" ht="12.75" customHeight="1">
      <c r="B153" s="1"/>
      <c r="C153" s="1"/>
      <c r="D153" s="1"/>
    </row>
    <row r="154" spans="2:4" ht="12.75" customHeight="1">
      <c r="B154" s="1"/>
      <c r="C154" s="1"/>
      <c r="D154" s="1"/>
    </row>
    <row r="155" spans="2:4" ht="12.75" customHeight="1">
      <c r="B155" s="1"/>
      <c r="C155" s="1"/>
      <c r="D155" s="1"/>
    </row>
    <row r="156" spans="2:4" ht="12.75" customHeight="1">
      <c r="B156" s="1"/>
      <c r="C156" s="1"/>
      <c r="D156" s="1"/>
    </row>
    <row r="157" spans="2:4" ht="12.75" customHeight="1">
      <c r="B157" s="1"/>
      <c r="C157" s="1"/>
      <c r="D157" s="1"/>
    </row>
    <row r="158" spans="2:4" ht="12.75" customHeight="1">
      <c r="B158" s="1"/>
      <c r="C158" s="1"/>
      <c r="D158" s="1"/>
    </row>
    <row r="159" spans="2:4" ht="12.75" customHeight="1">
      <c r="B159" s="1"/>
      <c r="C159" s="1"/>
      <c r="D159" s="1"/>
    </row>
    <row r="160" spans="2:4" ht="12.75" customHeight="1">
      <c r="B160" s="1"/>
      <c r="C160" s="1"/>
      <c r="D160" s="1"/>
    </row>
    <row r="161" spans="2:4" ht="12.75" customHeight="1">
      <c r="B161" s="1"/>
      <c r="C161" s="1"/>
      <c r="D161" s="1"/>
    </row>
    <row r="162" spans="2:4" ht="12.75" customHeight="1">
      <c r="B162" s="1"/>
      <c r="C162" s="1"/>
      <c r="D162" s="1"/>
    </row>
    <row r="163" spans="2:4" ht="12.75" customHeight="1">
      <c r="B163" s="1"/>
      <c r="C163" s="1"/>
      <c r="D163" s="1"/>
    </row>
    <row r="164" spans="2:4" ht="12.75" customHeight="1">
      <c r="B164" s="1"/>
      <c r="C164" s="1"/>
      <c r="D164" s="1"/>
    </row>
    <row r="165" spans="2:4" ht="12.75" customHeight="1">
      <c r="B165" s="1"/>
      <c r="C165" s="1"/>
      <c r="D165" s="1"/>
    </row>
    <row r="166" spans="2:4" ht="12.75" customHeight="1">
      <c r="B166" s="1"/>
      <c r="C166" s="1"/>
      <c r="D166" s="1"/>
    </row>
    <row r="167" spans="2:4" ht="12.75" customHeight="1">
      <c r="B167" s="1"/>
      <c r="C167" s="1"/>
      <c r="D167" s="1"/>
    </row>
    <row r="168" spans="2:4" ht="12.75" customHeight="1">
      <c r="B168" s="1"/>
      <c r="C168" s="1"/>
      <c r="D168" s="1"/>
    </row>
    <row r="169" spans="2:4" ht="12.75" customHeight="1">
      <c r="B169" s="1"/>
      <c r="C169" s="1"/>
      <c r="D169" s="1"/>
    </row>
    <row r="170" spans="2:4" ht="12.75" customHeight="1"/>
    <row r="171" spans="2:4" ht="12.75" customHeight="1"/>
    <row r="172" spans="2:4" ht="12.75" customHeight="1"/>
    <row r="173" spans="2:4" ht="12.75" customHeight="1"/>
    <row r="174" spans="2:4" ht="12.75" customHeight="1"/>
    <row r="175" spans="2:4" ht="12.75" customHeight="1"/>
    <row r="176" spans="2:4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sortState xmlns:xlrd2="http://schemas.microsoft.com/office/spreadsheetml/2017/richdata2" ref="A2:A1000">
    <sortCondition ref="A2:A1000"/>
  </sortState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T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46.85546875" customWidth="1"/>
    <col min="2" max="2" width="24.85546875" customWidth="1"/>
    <col min="3" max="3" width="13.140625" customWidth="1"/>
    <col min="4" max="4" width="7.5703125" customWidth="1"/>
    <col min="5" max="5" width="14.5703125" customWidth="1"/>
    <col min="6" max="6" width="6.85546875" customWidth="1"/>
    <col min="7" max="7" width="33.140625" customWidth="1"/>
    <col min="8" max="9" width="17.28515625" customWidth="1"/>
    <col min="10" max="10" width="36.85546875" customWidth="1"/>
    <col min="11" max="12" width="17.28515625" customWidth="1"/>
    <col min="13" max="13" width="6.5703125" customWidth="1"/>
    <col min="14" max="14" width="9" customWidth="1"/>
    <col min="15" max="20" width="17.28515625" customWidth="1"/>
  </cols>
  <sheetData>
    <row r="1" spans="1:20" ht="12.75" customHeight="1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4" t="s">
        <v>13</v>
      </c>
    </row>
    <row r="2" spans="1:20" ht="12.75" customHeight="1">
      <c r="A2" s="15" t="s">
        <v>14</v>
      </c>
      <c r="B2" s="15" t="s">
        <v>15</v>
      </c>
      <c r="C2" s="15" t="s">
        <v>16</v>
      </c>
      <c r="D2" s="6"/>
      <c r="E2" s="15" t="s">
        <v>17</v>
      </c>
      <c r="F2" s="16"/>
      <c r="G2" s="15" t="s">
        <v>18</v>
      </c>
      <c r="H2" s="15" t="s">
        <v>19</v>
      </c>
      <c r="I2" s="6"/>
      <c r="J2" s="15" t="s">
        <v>20</v>
      </c>
      <c r="K2" s="6"/>
      <c r="L2" s="15" t="s">
        <v>21</v>
      </c>
      <c r="M2" s="15" t="s">
        <v>22</v>
      </c>
      <c r="N2" s="17" t="s">
        <v>23</v>
      </c>
    </row>
    <row r="3" spans="1:20" ht="12.75" customHeight="1">
      <c r="A3" s="15" t="s">
        <v>24</v>
      </c>
      <c r="B3" s="15" t="s">
        <v>25</v>
      </c>
      <c r="C3" s="15" t="s">
        <v>26</v>
      </c>
      <c r="D3" s="6"/>
      <c r="E3" s="15" t="s">
        <v>27</v>
      </c>
      <c r="F3" s="16"/>
      <c r="G3" s="15" t="s">
        <v>28</v>
      </c>
      <c r="H3" s="15" t="s">
        <v>29</v>
      </c>
      <c r="I3" s="15" t="s">
        <v>30</v>
      </c>
      <c r="J3" s="15" t="s">
        <v>31</v>
      </c>
      <c r="K3" s="15"/>
      <c r="L3" s="15" t="s">
        <v>21</v>
      </c>
      <c r="M3" s="15" t="s">
        <v>22</v>
      </c>
      <c r="N3" s="17" t="s">
        <v>23</v>
      </c>
    </row>
    <row r="4" spans="1:20" ht="12.75" customHeight="1">
      <c r="A4" s="15" t="s">
        <v>24</v>
      </c>
      <c r="B4" s="15" t="s">
        <v>32</v>
      </c>
      <c r="C4" s="15" t="s">
        <v>33</v>
      </c>
      <c r="D4" s="6"/>
      <c r="E4" s="15" t="s">
        <v>34</v>
      </c>
      <c r="F4" s="16"/>
      <c r="G4" s="15" t="s">
        <v>35</v>
      </c>
      <c r="H4" s="4" t="s">
        <v>36</v>
      </c>
      <c r="I4" s="15" t="s">
        <v>37</v>
      </c>
      <c r="J4" s="15" t="s">
        <v>38</v>
      </c>
      <c r="K4" s="15" t="s">
        <v>39</v>
      </c>
      <c r="L4" s="15" t="s">
        <v>21</v>
      </c>
      <c r="M4" s="15" t="s">
        <v>22</v>
      </c>
      <c r="N4" s="17" t="s">
        <v>40</v>
      </c>
    </row>
    <row r="5" spans="1:20" ht="12.75" customHeight="1">
      <c r="A5" s="15" t="s">
        <v>41</v>
      </c>
      <c r="B5" s="15" t="s">
        <v>42</v>
      </c>
      <c r="C5" s="15" t="s">
        <v>43</v>
      </c>
      <c r="D5" s="6"/>
      <c r="E5" s="15" t="s">
        <v>44</v>
      </c>
      <c r="F5" s="16"/>
      <c r="G5" s="15" t="s">
        <v>45</v>
      </c>
      <c r="H5" s="6"/>
      <c r="I5" s="6"/>
      <c r="J5" s="6"/>
      <c r="K5" s="6"/>
      <c r="L5" s="6" t="s">
        <v>21</v>
      </c>
      <c r="M5" s="6" t="s">
        <v>22</v>
      </c>
      <c r="N5" s="18"/>
      <c r="O5" s="19"/>
      <c r="P5" s="19"/>
      <c r="Q5" s="19"/>
      <c r="R5" s="6"/>
      <c r="S5" s="6"/>
      <c r="T5" s="9"/>
    </row>
    <row r="6" spans="1:20" ht="12.75" customHeight="1">
      <c r="A6" s="4" t="s">
        <v>46</v>
      </c>
      <c r="B6" s="1" t="s">
        <v>47</v>
      </c>
      <c r="C6" s="1" t="s">
        <v>48</v>
      </c>
      <c r="D6" s="1"/>
      <c r="E6" s="1" t="s">
        <v>49</v>
      </c>
      <c r="F6" s="1"/>
      <c r="G6" s="1" t="s">
        <v>50</v>
      </c>
      <c r="H6" s="1" t="s">
        <v>51</v>
      </c>
      <c r="I6" s="1"/>
      <c r="J6" s="1" t="s">
        <v>52</v>
      </c>
      <c r="K6" s="1" t="s">
        <v>53</v>
      </c>
      <c r="L6" s="1" t="s">
        <v>54</v>
      </c>
      <c r="M6" s="1" t="s">
        <v>22</v>
      </c>
      <c r="N6" s="20">
        <v>35824</v>
      </c>
    </row>
    <row r="7" spans="1:20" ht="12.75" customHeight="1">
      <c r="A7" s="4" t="s">
        <v>46</v>
      </c>
      <c r="B7" s="1" t="s">
        <v>55</v>
      </c>
      <c r="C7" s="1" t="s">
        <v>56</v>
      </c>
      <c r="D7" s="1"/>
      <c r="E7" s="1" t="s">
        <v>57</v>
      </c>
      <c r="F7" s="1"/>
      <c r="G7" s="1" t="s">
        <v>58</v>
      </c>
      <c r="H7" s="1" t="s">
        <v>51</v>
      </c>
      <c r="I7" s="1" t="s">
        <v>59</v>
      </c>
      <c r="J7" s="1" t="s">
        <v>52</v>
      </c>
      <c r="K7" s="1" t="s">
        <v>53</v>
      </c>
      <c r="L7" s="1" t="s">
        <v>54</v>
      </c>
      <c r="M7" s="1" t="s">
        <v>22</v>
      </c>
      <c r="N7" s="20">
        <v>35824</v>
      </c>
    </row>
    <row r="8" spans="1:20" ht="12.75" customHeight="1">
      <c r="A8" s="4" t="s">
        <v>46</v>
      </c>
      <c r="B8" s="1" t="s">
        <v>60</v>
      </c>
      <c r="C8" s="1" t="s">
        <v>61</v>
      </c>
      <c r="D8" s="1"/>
      <c r="E8" s="1" t="s">
        <v>62</v>
      </c>
      <c r="F8" s="1"/>
      <c r="G8" s="1" t="s">
        <v>63</v>
      </c>
      <c r="H8" s="1"/>
      <c r="I8" s="1"/>
      <c r="J8" s="1" t="s">
        <v>64</v>
      </c>
      <c r="K8" s="1" t="s">
        <v>53</v>
      </c>
      <c r="L8" s="1" t="s">
        <v>54</v>
      </c>
      <c r="M8" s="1" t="s">
        <v>22</v>
      </c>
      <c r="N8" s="20">
        <v>35824</v>
      </c>
    </row>
    <row r="9" spans="1:20" ht="12.75" customHeight="1">
      <c r="A9" s="4" t="s">
        <v>65</v>
      </c>
      <c r="B9" s="1" t="s">
        <v>66</v>
      </c>
      <c r="C9" s="1" t="s">
        <v>67</v>
      </c>
      <c r="D9" s="1"/>
      <c r="E9" s="1" t="s">
        <v>68</v>
      </c>
      <c r="F9" s="1"/>
      <c r="G9" s="1" t="s">
        <v>69</v>
      </c>
      <c r="H9" s="1" t="s">
        <v>70</v>
      </c>
      <c r="I9" s="1" t="s">
        <v>71</v>
      </c>
      <c r="J9" s="1" t="s">
        <v>72</v>
      </c>
      <c r="K9" s="1"/>
      <c r="L9" s="1" t="s">
        <v>54</v>
      </c>
      <c r="M9" s="1" t="s">
        <v>22</v>
      </c>
      <c r="N9" s="20">
        <v>35801</v>
      </c>
    </row>
    <row r="10" spans="1:20" ht="12.75" customHeight="1">
      <c r="A10" s="4" t="s">
        <v>65</v>
      </c>
      <c r="B10" s="1" t="s">
        <v>73</v>
      </c>
      <c r="C10" s="1" t="s">
        <v>74</v>
      </c>
      <c r="D10" s="1"/>
      <c r="E10" s="1" t="s">
        <v>75</v>
      </c>
      <c r="F10" s="1"/>
      <c r="G10" s="1" t="s">
        <v>76</v>
      </c>
      <c r="H10" s="1" t="s">
        <v>77</v>
      </c>
      <c r="I10" s="1"/>
      <c r="J10" s="1" t="s">
        <v>72</v>
      </c>
      <c r="K10" s="1"/>
      <c r="L10" s="1" t="s">
        <v>54</v>
      </c>
      <c r="M10" s="1" t="s">
        <v>22</v>
      </c>
      <c r="N10" s="20">
        <v>35801</v>
      </c>
    </row>
    <row r="11" spans="1:20" ht="12.75" customHeight="1">
      <c r="A11" s="4" t="s">
        <v>65</v>
      </c>
      <c r="B11" s="1" t="s">
        <v>78</v>
      </c>
      <c r="C11" s="1" t="s">
        <v>79</v>
      </c>
      <c r="D11" s="1" t="s">
        <v>80</v>
      </c>
      <c r="E11" s="1" t="s">
        <v>81</v>
      </c>
      <c r="F11" s="1"/>
      <c r="G11" s="1" t="s">
        <v>76</v>
      </c>
      <c r="H11" s="1" t="s">
        <v>77</v>
      </c>
      <c r="I11" s="1"/>
      <c r="J11" s="1" t="s">
        <v>72</v>
      </c>
      <c r="K11" s="1"/>
      <c r="L11" s="1" t="s">
        <v>54</v>
      </c>
      <c r="M11" s="1" t="s">
        <v>22</v>
      </c>
      <c r="N11" s="20">
        <v>35801</v>
      </c>
    </row>
    <row r="12" spans="1:20" ht="12.75" customHeight="1">
      <c r="A12" s="9" t="s">
        <v>82</v>
      </c>
      <c r="B12" s="21" t="s">
        <v>83</v>
      </c>
      <c r="C12" s="21" t="s">
        <v>84</v>
      </c>
      <c r="E12" s="21" t="s">
        <v>85</v>
      </c>
      <c r="G12" s="21" t="s">
        <v>86</v>
      </c>
      <c r="H12" s="21" t="s">
        <v>87</v>
      </c>
      <c r="J12" s="21" t="s">
        <v>88</v>
      </c>
      <c r="K12" s="21" t="s">
        <v>89</v>
      </c>
      <c r="L12" s="21" t="s">
        <v>54</v>
      </c>
      <c r="M12" s="21" t="s">
        <v>22</v>
      </c>
      <c r="N12" s="22">
        <v>35801</v>
      </c>
    </row>
    <row r="13" spans="1:20" ht="12.75" customHeight="1">
      <c r="A13" s="3" t="s">
        <v>90</v>
      </c>
      <c r="B13" s="8" t="s">
        <v>91</v>
      </c>
      <c r="C13" s="1" t="s">
        <v>91</v>
      </c>
      <c r="D13" s="1"/>
      <c r="E13" s="8" t="s">
        <v>92</v>
      </c>
      <c r="F13" s="1"/>
      <c r="G13" s="23" t="str">
        <f>HYPERLINK("mailto:tommy.battle@hsvcity.com","tommy.battle@hsvcity.com")</f>
        <v>tommy.battle@hsvcity.com</v>
      </c>
      <c r="H13" s="1"/>
      <c r="I13" s="1"/>
      <c r="J13" s="1"/>
      <c r="K13" s="1"/>
      <c r="L13" s="21" t="s">
        <v>54</v>
      </c>
      <c r="M13" s="21" t="s">
        <v>22</v>
      </c>
      <c r="N13" s="20"/>
    </row>
    <row r="14" spans="1:20" ht="12.75" customHeight="1">
      <c r="A14" s="9" t="s">
        <v>93</v>
      </c>
      <c r="B14" s="21" t="s">
        <v>94</v>
      </c>
      <c r="C14" s="21" t="s">
        <v>95</v>
      </c>
      <c r="E14" s="21" t="s">
        <v>96</v>
      </c>
      <c r="G14" s="21" t="s">
        <v>97</v>
      </c>
      <c r="H14" s="21" t="s">
        <v>98</v>
      </c>
      <c r="L14" s="21" t="s">
        <v>54</v>
      </c>
      <c r="M14" s="21" t="s">
        <v>22</v>
      </c>
      <c r="N14" s="22"/>
    </row>
    <row r="15" spans="1:20" ht="12.75" customHeight="1">
      <c r="A15" s="4" t="s">
        <v>99</v>
      </c>
      <c r="B15" s="1" t="s">
        <v>100</v>
      </c>
      <c r="C15" s="1" t="s">
        <v>101</v>
      </c>
      <c r="D15" s="1"/>
      <c r="E15" s="1" t="s">
        <v>102</v>
      </c>
      <c r="F15" s="1"/>
      <c r="G15" s="1" t="s">
        <v>103</v>
      </c>
      <c r="H15" s="1" t="s">
        <v>104</v>
      </c>
      <c r="I15" s="1" t="s">
        <v>105</v>
      </c>
      <c r="J15" s="1" t="s">
        <v>106</v>
      </c>
      <c r="K15" s="1"/>
      <c r="L15" s="1" t="s">
        <v>54</v>
      </c>
      <c r="M15" s="1" t="s">
        <v>22</v>
      </c>
      <c r="N15" s="20">
        <v>35801</v>
      </c>
    </row>
    <row r="16" spans="1:20" ht="12.75" customHeight="1">
      <c r="A16" s="9" t="s">
        <v>107</v>
      </c>
      <c r="B16" s="21" t="s">
        <v>108</v>
      </c>
      <c r="C16" s="21" t="s">
        <v>56</v>
      </c>
      <c r="E16" s="21" t="s">
        <v>109</v>
      </c>
      <c r="G16" s="21" t="s">
        <v>110</v>
      </c>
      <c r="H16" s="21" t="s">
        <v>111</v>
      </c>
      <c r="I16" s="21" t="s">
        <v>112</v>
      </c>
      <c r="J16" s="21" t="s">
        <v>113</v>
      </c>
      <c r="K16" s="21" t="s">
        <v>114</v>
      </c>
      <c r="L16" s="21" t="s">
        <v>54</v>
      </c>
      <c r="M16" s="21" t="s">
        <v>22</v>
      </c>
      <c r="N16" s="22">
        <v>35806</v>
      </c>
    </row>
    <row r="17" spans="1:14" ht="12.75" customHeight="1">
      <c r="A17" s="4" t="s">
        <v>115</v>
      </c>
      <c r="B17" s="1" t="s">
        <v>116</v>
      </c>
      <c r="C17" s="1"/>
      <c r="D17" s="1"/>
      <c r="E17" s="1" t="s">
        <v>117</v>
      </c>
      <c r="F17" s="1"/>
      <c r="G17" s="1" t="s">
        <v>118</v>
      </c>
      <c r="H17" s="1"/>
      <c r="I17" s="1"/>
      <c r="J17" s="1"/>
      <c r="K17" s="1"/>
      <c r="L17" s="21" t="s">
        <v>54</v>
      </c>
      <c r="M17" s="21" t="s">
        <v>22</v>
      </c>
      <c r="N17" s="20"/>
    </row>
    <row r="18" spans="1:14" ht="12.75" customHeight="1">
      <c r="A18" s="4" t="s">
        <v>119</v>
      </c>
      <c r="B18" s="1" t="s">
        <v>120</v>
      </c>
      <c r="C18" s="1" t="s">
        <v>121</v>
      </c>
      <c r="D18" s="1"/>
      <c r="E18" s="1" t="s">
        <v>122</v>
      </c>
      <c r="F18" s="1"/>
      <c r="G18" s="1" t="s">
        <v>123</v>
      </c>
      <c r="H18" s="1" t="s">
        <v>124</v>
      </c>
      <c r="I18" s="1"/>
      <c r="J18" s="1" t="s">
        <v>125</v>
      </c>
      <c r="K18" s="1" t="s">
        <v>126</v>
      </c>
      <c r="L18" s="1" t="s">
        <v>54</v>
      </c>
      <c r="M18" s="1" t="s">
        <v>22</v>
      </c>
      <c r="N18" s="24">
        <v>35802</v>
      </c>
    </row>
    <row r="19" spans="1:14" ht="12.75" customHeight="1">
      <c r="A19" s="4" t="s">
        <v>127</v>
      </c>
      <c r="B19" s="1" t="s">
        <v>128</v>
      </c>
      <c r="C19" s="1" t="s">
        <v>129</v>
      </c>
      <c r="D19" s="1"/>
      <c r="E19" s="1" t="s">
        <v>130</v>
      </c>
      <c r="F19" s="1"/>
      <c r="G19" s="1" t="s">
        <v>131</v>
      </c>
      <c r="H19" s="1"/>
      <c r="I19" s="1"/>
      <c r="J19" s="1"/>
      <c r="K19" s="1"/>
      <c r="L19" s="21" t="s">
        <v>54</v>
      </c>
      <c r="M19" s="21" t="s">
        <v>22</v>
      </c>
      <c r="N19" s="20"/>
    </row>
    <row r="20" spans="1:14" ht="12.75" customHeight="1">
      <c r="A20" s="4" t="s">
        <v>132</v>
      </c>
      <c r="B20" s="1" t="s">
        <v>133</v>
      </c>
      <c r="C20" s="1" t="s">
        <v>134</v>
      </c>
      <c r="D20" s="1"/>
      <c r="E20" s="1" t="s">
        <v>135</v>
      </c>
      <c r="F20" s="1"/>
      <c r="G20" s="1" t="s">
        <v>136</v>
      </c>
      <c r="H20" s="1" t="s">
        <v>137</v>
      </c>
      <c r="I20" s="1"/>
      <c r="J20" s="1" t="s">
        <v>138</v>
      </c>
      <c r="K20" s="1" t="s">
        <v>139</v>
      </c>
      <c r="L20" s="1" t="s">
        <v>54</v>
      </c>
      <c r="M20" s="1" t="s">
        <v>22</v>
      </c>
      <c r="N20" s="20">
        <v>35801</v>
      </c>
    </row>
    <row r="21" spans="1:14" ht="12.75" customHeight="1">
      <c r="A21" s="9" t="s">
        <v>140</v>
      </c>
      <c r="B21" s="21" t="s">
        <v>141</v>
      </c>
      <c r="C21" s="21" t="s">
        <v>142</v>
      </c>
      <c r="D21" s="21" t="s">
        <v>143</v>
      </c>
      <c r="E21" s="21" t="s">
        <v>144</v>
      </c>
      <c r="G21" s="21" t="s">
        <v>145</v>
      </c>
      <c r="H21" s="21" t="s">
        <v>146</v>
      </c>
      <c r="I21" s="21" t="s">
        <v>147</v>
      </c>
      <c r="J21" s="21" t="s">
        <v>148</v>
      </c>
      <c r="K21" s="21" t="s">
        <v>149</v>
      </c>
      <c r="L21" s="21" t="s">
        <v>54</v>
      </c>
      <c r="M21" s="21" t="s">
        <v>22</v>
      </c>
      <c r="N21" s="22">
        <v>35801</v>
      </c>
    </row>
    <row r="22" spans="1:14" ht="12.75" customHeight="1">
      <c r="A22" s="9" t="s">
        <v>140</v>
      </c>
      <c r="B22" s="21" t="s">
        <v>150</v>
      </c>
      <c r="C22" s="21" t="s">
        <v>151</v>
      </c>
      <c r="E22" s="21" t="s">
        <v>49</v>
      </c>
      <c r="G22" s="21" t="s">
        <v>152</v>
      </c>
      <c r="H22" s="21" t="s">
        <v>146</v>
      </c>
      <c r="J22" s="21" t="s">
        <v>148</v>
      </c>
      <c r="K22" s="21" t="s">
        <v>149</v>
      </c>
      <c r="L22" s="21" t="s">
        <v>54</v>
      </c>
      <c r="M22" s="21" t="s">
        <v>22</v>
      </c>
      <c r="N22" s="22">
        <v>35801</v>
      </c>
    </row>
    <row r="23" spans="1:14" ht="12.75" customHeight="1">
      <c r="A23" s="4" t="s">
        <v>153</v>
      </c>
      <c r="B23" s="1" t="s">
        <v>154</v>
      </c>
      <c r="C23" s="1" t="s">
        <v>155</v>
      </c>
      <c r="D23" s="1"/>
      <c r="E23" s="1" t="s">
        <v>156</v>
      </c>
      <c r="F23" s="1"/>
      <c r="G23" s="1" t="s">
        <v>157</v>
      </c>
      <c r="H23" s="1"/>
      <c r="I23" s="1" t="s">
        <v>158</v>
      </c>
      <c r="J23" s="8" t="s">
        <v>159</v>
      </c>
      <c r="K23" s="8" t="s">
        <v>160</v>
      </c>
      <c r="L23" s="8" t="s">
        <v>54</v>
      </c>
      <c r="M23" s="8" t="s">
        <v>22</v>
      </c>
      <c r="N23" s="20">
        <v>35805</v>
      </c>
    </row>
    <row r="24" spans="1:14" ht="12.75" customHeight="1">
      <c r="A24" s="4" t="s">
        <v>161</v>
      </c>
      <c r="B24" s="1" t="s">
        <v>162</v>
      </c>
      <c r="C24" s="1" t="s">
        <v>163</v>
      </c>
      <c r="D24" s="1"/>
      <c r="E24" s="1" t="s">
        <v>164</v>
      </c>
      <c r="F24" s="1"/>
      <c r="G24" s="1" t="s">
        <v>165</v>
      </c>
      <c r="H24" s="1" t="s">
        <v>166</v>
      </c>
      <c r="I24" s="1"/>
      <c r="J24" s="1" t="s">
        <v>167</v>
      </c>
      <c r="K24" s="1"/>
      <c r="L24" s="1" t="s">
        <v>54</v>
      </c>
      <c r="M24" s="1" t="s">
        <v>22</v>
      </c>
      <c r="N24" s="20">
        <v>35801</v>
      </c>
    </row>
    <row r="25" spans="1:14" ht="12.75" customHeight="1">
      <c r="A25" s="4" t="s">
        <v>161</v>
      </c>
      <c r="B25" s="1" t="s">
        <v>168</v>
      </c>
      <c r="C25" s="1" t="s">
        <v>169</v>
      </c>
      <c r="D25" s="1"/>
      <c r="E25" s="1" t="s">
        <v>170</v>
      </c>
      <c r="F25" s="1"/>
      <c r="G25" s="1" t="s">
        <v>171</v>
      </c>
      <c r="H25" s="1" t="s">
        <v>172</v>
      </c>
      <c r="I25" s="1" t="s">
        <v>173</v>
      </c>
      <c r="J25" s="1" t="s">
        <v>167</v>
      </c>
      <c r="K25" s="1"/>
      <c r="L25" s="1" t="s">
        <v>54</v>
      </c>
      <c r="M25" s="1" t="s">
        <v>22</v>
      </c>
      <c r="N25" s="20">
        <v>35801</v>
      </c>
    </row>
    <row r="26" spans="1:14" ht="12.75" customHeight="1">
      <c r="A26" s="4" t="s">
        <v>161</v>
      </c>
      <c r="B26" s="1" t="s">
        <v>174</v>
      </c>
      <c r="C26" s="1" t="s">
        <v>175</v>
      </c>
      <c r="D26" s="1"/>
      <c r="E26" s="1" t="s">
        <v>176</v>
      </c>
      <c r="F26" s="1"/>
      <c r="G26" s="1" t="s">
        <v>177</v>
      </c>
      <c r="H26" s="1" t="s">
        <v>178</v>
      </c>
      <c r="I26" s="1"/>
      <c r="J26" s="1" t="s">
        <v>179</v>
      </c>
      <c r="K26" s="1"/>
      <c r="L26" s="1" t="s">
        <v>54</v>
      </c>
      <c r="M26" s="1" t="s">
        <v>22</v>
      </c>
      <c r="N26" s="20">
        <v>35801</v>
      </c>
    </row>
    <row r="27" spans="1:14" ht="12.75" customHeight="1">
      <c r="A27" s="4" t="s">
        <v>180</v>
      </c>
      <c r="B27" s="1" t="s">
        <v>181</v>
      </c>
      <c r="C27" s="1" t="s">
        <v>182</v>
      </c>
      <c r="D27" s="1"/>
      <c r="E27" s="1" t="s">
        <v>183</v>
      </c>
      <c r="F27" s="1"/>
      <c r="G27" s="1" t="s">
        <v>184</v>
      </c>
      <c r="H27" s="1" t="s">
        <v>185</v>
      </c>
      <c r="I27" s="1"/>
      <c r="J27" s="1" t="s">
        <v>186</v>
      </c>
      <c r="K27" s="1" t="s">
        <v>187</v>
      </c>
      <c r="L27" s="1" t="s">
        <v>54</v>
      </c>
      <c r="M27" s="1" t="s">
        <v>22</v>
      </c>
      <c r="N27" s="20">
        <v>35806</v>
      </c>
    </row>
    <row r="28" spans="1:14" ht="12.75" customHeight="1">
      <c r="A28" s="4" t="s">
        <v>188</v>
      </c>
      <c r="B28" s="1" t="s">
        <v>189</v>
      </c>
      <c r="C28" s="1" t="s">
        <v>190</v>
      </c>
      <c r="D28" s="1"/>
      <c r="E28" s="1" t="s">
        <v>191</v>
      </c>
      <c r="F28" s="1"/>
      <c r="G28" s="4" t="s">
        <v>192</v>
      </c>
      <c r="H28" s="1"/>
      <c r="I28" s="1"/>
      <c r="J28" s="1"/>
      <c r="K28" s="1"/>
      <c r="L28" s="1" t="s">
        <v>54</v>
      </c>
      <c r="M28" s="1" t="s">
        <v>22</v>
      </c>
      <c r="N28" s="20">
        <v>35806</v>
      </c>
    </row>
    <row r="29" spans="1:14" ht="12.75" customHeight="1">
      <c r="A29" s="4" t="s">
        <v>193</v>
      </c>
      <c r="B29" s="1" t="s">
        <v>194</v>
      </c>
      <c r="C29" s="1" t="s">
        <v>195</v>
      </c>
      <c r="D29" s="1"/>
      <c r="E29" s="1" t="s">
        <v>196</v>
      </c>
      <c r="F29" s="1"/>
      <c r="G29" s="1" t="s">
        <v>197</v>
      </c>
      <c r="H29" s="1" t="s">
        <v>198</v>
      </c>
      <c r="I29" s="1" t="s">
        <v>198</v>
      </c>
      <c r="J29" s="1" t="s">
        <v>199</v>
      </c>
      <c r="K29" s="1"/>
      <c r="L29" s="1" t="s">
        <v>54</v>
      </c>
      <c r="M29" s="1" t="s">
        <v>22</v>
      </c>
      <c r="N29" s="20">
        <v>35806</v>
      </c>
    </row>
    <row r="30" spans="1:14" ht="12.75" customHeight="1">
      <c r="A30" s="4" t="s">
        <v>200</v>
      </c>
      <c r="B30" s="1" t="s">
        <v>201</v>
      </c>
      <c r="C30" s="1" t="s">
        <v>202</v>
      </c>
      <c r="D30" s="1"/>
      <c r="E30" s="1" t="s">
        <v>203</v>
      </c>
      <c r="F30" s="1"/>
      <c r="G30" s="1" t="s">
        <v>204</v>
      </c>
      <c r="H30" s="1" t="s">
        <v>205</v>
      </c>
      <c r="I30" s="1" t="s">
        <v>206</v>
      </c>
      <c r="J30" s="1" t="s">
        <v>207</v>
      </c>
      <c r="K30" s="1" t="s">
        <v>208</v>
      </c>
      <c r="L30" s="1" t="s">
        <v>54</v>
      </c>
      <c r="M30" s="1" t="s">
        <v>22</v>
      </c>
      <c r="N30" s="20">
        <v>35206</v>
      </c>
    </row>
    <row r="31" spans="1:14" ht="12.75" customHeight="1">
      <c r="A31" s="9" t="s">
        <v>209</v>
      </c>
      <c r="B31" s="21" t="s">
        <v>210</v>
      </c>
      <c r="C31" s="21" t="s">
        <v>211</v>
      </c>
      <c r="E31" s="21" t="s">
        <v>212</v>
      </c>
      <c r="G31" s="21" t="s">
        <v>213</v>
      </c>
      <c r="L31" s="21" t="s">
        <v>54</v>
      </c>
      <c r="M31" s="21" t="s">
        <v>22</v>
      </c>
      <c r="N31" s="22"/>
    </row>
    <row r="32" spans="1:14" ht="12.75" customHeight="1">
      <c r="A32" s="9" t="s">
        <v>214</v>
      </c>
      <c r="B32" s="21" t="s">
        <v>215</v>
      </c>
      <c r="C32" s="21" t="s">
        <v>216</v>
      </c>
      <c r="E32" s="21" t="s">
        <v>217</v>
      </c>
      <c r="G32" s="21" t="s">
        <v>218</v>
      </c>
      <c r="H32" s="21" t="s">
        <v>219</v>
      </c>
      <c r="I32" s="21" t="s">
        <v>220</v>
      </c>
      <c r="J32" s="21" t="s">
        <v>221</v>
      </c>
      <c r="L32" s="21" t="s">
        <v>54</v>
      </c>
      <c r="M32" s="21" t="s">
        <v>22</v>
      </c>
      <c r="N32" s="22">
        <v>35671</v>
      </c>
    </row>
    <row r="33" spans="1:14" ht="12.75" customHeight="1">
      <c r="A33" s="4" t="s">
        <v>222</v>
      </c>
      <c r="B33" s="1" t="s">
        <v>223</v>
      </c>
      <c r="C33" s="1" t="s">
        <v>155</v>
      </c>
      <c r="D33" s="1"/>
      <c r="E33" s="1" t="s">
        <v>224</v>
      </c>
      <c r="F33" s="1"/>
      <c r="G33" s="1" t="s">
        <v>225</v>
      </c>
      <c r="H33" s="1" t="s">
        <v>226</v>
      </c>
      <c r="I33" s="1"/>
      <c r="J33" s="1"/>
      <c r="K33" s="1"/>
      <c r="L33" s="1" t="s">
        <v>227</v>
      </c>
      <c r="M33" s="1" t="s">
        <v>22</v>
      </c>
      <c r="N33" s="20"/>
    </row>
    <row r="34" spans="1:14" ht="12.75" customHeight="1">
      <c r="A34" s="4" t="s">
        <v>228</v>
      </c>
      <c r="B34" s="1" t="s">
        <v>229</v>
      </c>
      <c r="C34" s="1" t="s">
        <v>230</v>
      </c>
      <c r="D34" s="1" t="s">
        <v>163</v>
      </c>
      <c r="E34" s="1" t="s">
        <v>231</v>
      </c>
      <c r="F34" s="1"/>
      <c r="G34" s="1" t="s">
        <v>232</v>
      </c>
      <c r="H34" s="1" t="s">
        <v>233</v>
      </c>
      <c r="I34" s="1"/>
      <c r="J34" s="1" t="s">
        <v>234</v>
      </c>
      <c r="K34" s="1"/>
      <c r="L34" s="1" t="s">
        <v>235</v>
      </c>
      <c r="M34" s="1" t="s">
        <v>22</v>
      </c>
      <c r="N34" s="22">
        <v>35758</v>
      </c>
    </row>
    <row r="35" spans="1:14" ht="12.75" customHeight="1">
      <c r="A35" s="4" t="s">
        <v>228</v>
      </c>
      <c r="B35" s="1" t="s">
        <v>236</v>
      </c>
      <c r="C35" s="1" t="s">
        <v>237</v>
      </c>
      <c r="D35" s="1" t="s">
        <v>238</v>
      </c>
      <c r="E35" s="1" t="s">
        <v>239</v>
      </c>
      <c r="F35" s="1" t="s">
        <v>240</v>
      </c>
      <c r="G35" s="1" t="s">
        <v>241</v>
      </c>
      <c r="H35" s="1" t="s">
        <v>233</v>
      </c>
      <c r="I35" s="1"/>
      <c r="J35" s="1" t="s">
        <v>234</v>
      </c>
      <c r="K35" s="1"/>
      <c r="L35" s="1" t="s">
        <v>235</v>
      </c>
      <c r="M35" s="1" t="s">
        <v>22</v>
      </c>
      <c r="N35" s="22">
        <v>35758</v>
      </c>
    </row>
    <row r="36" spans="1:14" ht="12.75" customHeight="1">
      <c r="A36" s="9" t="s">
        <v>242</v>
      </c>
      <c r="B36" s="21" t="s">
        <v>243</v>
      </c>
      <c r="C36" s="21" t="s">
        <v>244</v>
      </c>
      <c r="D36" s="21" t="s">
        <v>245</v>
      </c>
      <c r="E36" s="21" t="s">
        <v>246</v>
      </c>
      <c r="G36" s="21" t="s">
        <v>247</v>
      </c>
      <c r="H36" s="21" t="s">
        <v>248</v>
      </c>
      <c r="I36" s="21" t="s">
        <v>249</v>
      </c>
      <c r="J36" s="21" t="s">
        <v>250</v>
      </c>
      <c r="L36" s="21" t="s">
        <v>235</v>
      </c>
      <c r="M36" s="21" t="s">
        <v>22</v>
      </c>
      <c r="N36" s="22">
        <v>35758</v>
      </c>
    </row>
    <row r="37" spans="1:14" ht="12.75" customHeight="1">
      <c r="A37" s="9" t="s">
        <v>251</v>
      </c>
      <c r="B37" s="21" t="s">
        <v>252</v>
      </c>
      <c r="C37" s="21" t="s">
        <v>129</v>
      </c>
      <c r="E37" s="21" t="s">
        <v>253</v>
      </c>
      <c r="G37" s="21" t="s">
        <v>254</v>
      </c>
      <c r="H37" s="21" t="s">
        <v>255</v>
      </c>
      <c r="J37" s="21" t="s">
        <v>256</v>
      </c>
      <c r="L37" s="21" t="s">
        <v>235</v>
      </c>
      <c r="M37" s="21" t="s">
        <v>22</v>
      </c>
      <c r="N37" s="22">
        <v>35758</v>
      </c>
    </row>
    <row r="38" spans="1:14" ht="12.75" customHeight="1">
      <c r="A38" s="9" t="s">
        <v>257</v>
      </c>
      <c r="B38" s="21" t="s">
        <v>258</v>
      </c>
      <c r="C38" s="21" t="s">
        <v>259</v>
      </c>
      <c r="E38" s="21" t="s">
        <v>260</v>
      </c>
      <c r="G38" s="21" t="s">
        <v>261</v>
      </c>
      <c r="I38" s="21" t="s">
        <v>262</v>
      </c>
      <c r="J38" s="21" t="s">
        <v>263</v>
      </c>
      <c r="K38" s="21" t="s">
        <v>264</v>
      </c>
      <c r="L38" s="21" t="s">
        <v>235</v>
      </c>
      <c r="M38" s="21" t="s">
        <v>22</v>
      </c>
      <c r="N38" s="22">
        <v>35756</v>
      </c>
    </row>
    <row r="39" spans="1:14" ht="12.75" customHeight="1">
      <c r="A39" s="4" t="s">
        <v>265</v>
      </c>
      <c r="B39" s="1" t="s">
        <v>266</v>
      </c>
      <c r="C39" s="1" t="s">
        <v>267</v>
      </c>
      <c r="D39" s="1"/>
      <c r="E39" s="1" t="s">
        <v>268</v>
      </c>
      <c r="F39" s="1"/>
      <c r="G39" s="1" t="s">
        <v>269</v>
      </c>
      <c r="H39" s="1" t="s">
        <v>270</v>
      </c>
      <c r="I39" s="1"/>
      <c r="J39" s="1" t="s">
        <v>271</v>
      </c>
      <c r="K39" s="1"/>
      <c r="L39" s="1" t="s">
        <v>235</v>
      </c>
      <c r="M39" s="1" t="s">
        <v>22</v>
      </c>
      <c r="N39" s="20">
        <v>35758</v>
      </c>
    </row>
    <row r="40" spans="1:14" ht="12.75" customHeight="1">
      <c r="A40" s="4" t="s">
        <v>272</v>
      </c>
      <c r="B40" s="1" t="s">
        <v>273</v>
      </c>
      <c r="C40" s="1" t="s">
        <v>274</v>
      </c>
      <c r="D40" s="1"/>
      <c r="E40" s="1" t="s">
        <v>275</v>
      </c>
      <c r="F40" s="1"/>
      <c r="G40" s="1" t="s">
        <v>276</v>
      </c>
      <c r="H40" s="1"/>
      <c r="I40" s="1">
        <v>2566556534</v>
      </c>
      <c r="J40" s="1"/>
      <c r="K40" s="1"/>
      <c r="L40" s="1"/>
      <c r="M40" s="1"/>
      <c r="N40" s="20"/>
    </row>
    <row r="41" spans="1:14" ht="12.75" customHeight="1">
      <c r="A41" s="15" t="s">
        <v>24</v>
      </c>
      <c r="B41" s="15" t="s">
        <v>277</v>
      </c>
      <c r="C41" s="15" t="s">
        <v>278</v>
      </c>
      <c r="D41" s="6"/>
      <c r="E41" s="15" t="s">
        <v>279</v>
      </c>
      <c r="F41" s="16"/>
      <c r="G41" s="15" t="s">
        <v>280</v>
      </c>
      <c r="H41" s="4" t="s">
        <v>281</v>
      </c>
      <c r="I41" s="15" t="s">
        <v>282</v>
      </c>
      <c r="J41" s="15"/>
      <c r="K41" s="15"/>
      <c r="L41" s="15"/>
      <c r="M41" s="15"/>
      <c r="N41" s="17"/>
    </row>
    <row r="42" spans="1:14" ht="12.75" customHeight="1">
      <c r="A42" s="4" t="s">
        <v>283</v>
      </c>
      <c r="B42" s="1" t="s">
        <v>284</v>
      </c>
      <c r="C42" s="1" t="s">
        <v>79</v>
      </c>
      <c r="D42" s="1"/>
      <c r="E42" s="1" t="s">
        <v>285</v>
      </c>
      <c r="F42" s="1"/>
      <c r="G42" s="1" t="s">
        <v>286</v>
      </c>
      <c r="H42" s="1"/>
      <c r="I42" s="1" t="s">
        <v>287</v>
      </c>
      <c r="J42" s="1"/>
      <c r="K42" s="1"/>
      <c r="L42" s="1"/>
      <c r="M42" s="1"/>
      <c r="N42" s="20"/>
    </row>
    <row r="43" spans="1:14" ht="12.75" customHeight="1">
      <c r="A43" s="3" t="s">
        <v>288</v>
      </c>
      <c r="B43" s="8" t="s">
        <v>289</v>
      </c>
      <c r="C43" s="8" t="s">
        <v>290</v>
      </c>
      <c r="D43" s="8"/>
      <c r="E43" s="8" t="s">
        <v>291</v>
      </c>
      <c r="F43" s="1"/>
      <c r="G43" s="8" t="s">
        <v>292</v>
      </c>
      <c r="H43" s="8" t="s">
        <v>293</v>
      </c>
      <c r="I43" s="8" t="s">
        <v>294</v>
      </c>
      <c r="J43" s="8" t="s">
        <v>295</v>
      </c>
      <c r="K43" s="8" t="s">
        <v>296</v>
      </c>
      <c r="L43" s="1"/>
      <c r="M43" s="1"/>
      <c r="N43" s="20"/>
    </row>
    <row r="44" spans="1:14" ht="12.75" customHeight="1">
      <c r="A44" s="9" t="s">
        <v>297</v>
      </c>
      <c r="B44" s="21" t="s">
        <v>298</v>
      </c>
      <c r="C44" s="21" t="s">
        <v>299</v>
      </c>
      <c r="E44" s="21" t="s">
        <v>300</v>
      </c>
      <c r="G44" s="21" t="s">
        <v>301</v>
      </c>
      <c r="H44" s="21" t="s">
        <v>302</v>
      </c>
      <c r="I44" s="21" t="s">
        <v>303</v>
      </c>
      <c r="J44" s="21" t="s">
        <v>304</v>
      </c>
      <c r="K44" s="21" t="s">
        <v>305</v>
      </c>
      <c r="L44" s="21" t="s">
        <v>54</v>
      </c>
      <c r="M44" s="21" t="s">
        <v>22</v>
      </c>
      <c r="N44" s="22">
        <v>35801</v>
      </c>
    </row>
    <row r="45" spans="1:14" ht="12.75" customHeight="1">
      <c r="A45" s="9" t="s">
        <v>306</v>
      </c>
      <c r="B45" s="21" t="s">
        <v>307</v>
      </c>
      <c r="C45" s="21" t="s">
        <v>267</v>
      </c>
      <c r="E45" s="21" t="s">
        <v>308</v>
      </c>
      <c r="G45" s="21" t="s">
        <v>309</v>
      </c>
      <c r="H45" s="21" t="s">
        <v>310</v>
      </c>
      <c r="I45" s="21" t="s">
        <v>311</v>
      </c>
      <c r="J45" s="21" t="s">
        <v>312</v>
      </c>
      <c r="L45" s="21" t="s">
        <v>54</v>
      </c>
      <c r="M45" s="21" t="s">
        <v>22</v>
      </c>
      <c r="N45" s="22">
        <v>35801</v>
      </c>
    </row>
    <row r="46" spans="1:14" ht="12.75" customHeight="1">
      <c r="A46" s="9" t="s">
        <v>313</v>
      </c>
      <c r="B46" s="21" t="s">
        <v>314</v>
      </c>
      <c r="C46" s="21" t="s">
        <v>315</v>
      </c>
      <c r="E46" s="21" t="s">
        <v>316</v>
      </c>
      <c r="G46" s="21" t="s">
        <v>317</v>
      </c>
      <c r="H46" s="21" t="s">
        <v>318</v>
      </c>
      <c r="I46" s="21" t="s">
        <v>319</v>
      </c>
      <c r="J46" s="21" t="s">
        <v>320</v>
      </c>
      <c r="L46" s="21" t="s">
        <v>321</v>
      </c>
      <c r="M46" s="21" t="s">
        <v>22</v>
      </c>
      <c r="N46" s="22" t="s">
        <v>322</v>
      </c>
    </row>
    <row r="47" spans="1:14" ht="12.75" customHeight="1">
      <c r="A47" s="9"/>
      <c r="N47" s="22"/>
    </row>
    <row r="48" spans="1:14" ht="12.75" customHeight="1">
      <c r="A48" s="9"/>
      <c r="N48" s="22"/>
    </row>
    <row r="49" spans="1:14" ht="12.75" customHeight="1">
      <c r="A49" s="9"/>
      <c r="N49" s="22"/>
    </row>
    <row r="50" spans="1:14" ht="12.75" customHeight="1">
      <c r="A50" s="9"/>
      <c r="N50" s="22"/>
    </row>
    <row r="51" spans="1:14" ht="12.75" customHeight="1">
      <c r="A51" s="9"/>
      <c r="N51" s="22"/>
    </row>
    <row r="52" spans="1:14" ht="12.75" customHeight="1">
      <c r="A52" s="9"/>
      <c r="N52" s="22"/>
    </row>
    <row r="53" spans="1:14" ht="12.75" customHeight="1">
      <c r="A53" s="9"/>
      <c r="N53" s="22"/>
    </row>
    <row r="54" spans="1:14" ht="12.75" customHeight="1">
      <c r="A54" s="9"/>
      <c r="N54" s="22"/>
    </row>
    <row r="55" spans="1:14" ht="12.75" customHeight="1">
      <c r="A55" s="9"/>
      <c r="N55" s="22"/>
    </row>
    <row r="56" spans="1:14" ht="12.75" customHeight="1">
      <c r="A56" s="9"/>
      <c r="N56" s="22"/>
    </row>
    <row r="57" spans="1:14" ht="12.75" customHeight="1">
      <c r="A57" s="9"/>
      <c r="N57" s="22"/>
    </row>
    <row r="58" spans="1:14" ht="12.75" customHeight="1">
      <c r="A58" s="9"/>
      <c r="N58" s="22"/>
    </row>
    <row r="59" spans="1:14" ht="12.75" customHeight="1">
      <c r="A59" s="9"/>
      <c r="N59" s="22"/>
    </row>
    <row r="60" spans="1:14" ht="12.75" customHeight="1">
      <c r="A60" s="9"/>
      <c r="N60" s="22"/>
    </row>
    <row r="61" spans="1:14" ht="12.75" customHeight="1">
      <c r="A61" s="9"/>
      <c r="N61" s="22"/>
    </row>
    <row r="62" spans="1:14" ht="12.75" customHeight="1">
      <c r="A62" s="9"/>
      <c r="N62" s="22"/>
    </row>
    <row r="63" spans="1:14" ht="12.75" customHeight="1">
      <c r="A63" s="9"/>
      <c r="N63" s="22"/>
    </row>
    <row r="64" spans="1:14" ht="12.75" customHeight="1">
      <c r="A64" s="9"/>
      <c r="N64" s="22"/>
    </row>
    <row r="65" spans="1:14" ht="12.75" customHeight="1">
      <c r="A65" s="9"/>
      <c r="N65" s="22"/>
    </row>
    <row r="66" spans="1:14" ht="12.75" customHeight="1">
      <c r="A66" s="9"/>
      <c r="N66" s="22"/>
    </row>
    <row r="67" spans="1:14" ht="12.75" customHeight="1">
      <c r="A67" s="9"/>
      <c r="N67" s="22"/>
    </row>
    <row r="68" spans="1:14" ht="12.75" customHeight="1">
      <c r="A68" s="9"/>
      <c r="N68" s="22"/>
    </row>
    <row r="69" spans="1:14" ht="12.75" customHeight="1">
      <c r="A69" s="9"/>
      <c r="N69" s="22"/>
    </row>
    <row r="70" spans="1:14" ht="12.75" customHeight="1">
      <c r="A70" s="9"/>
      <c r="N70" s="22"/>
    </row>
    <row r="71" spans="1:14" ht="12.75" customHeight="1">
      <c r="A71" s="9"/>
      <c r="N71" s="22"/>
    </row>
    <row r="72" spans="1:14" ht="12.75" customHeight="1">
      <c r="A72" s="9"/>
      <c r="N72" s="22"/>
    </row>
    <row r="73" spans="1:14" ht="12.75" customHeight="1">
      <c r="A73" s="9"/>
      <c r="N73" s="22"/>
    </row>
    <row r="74" spans="1:14" ht="12.75" customHeight="1">
      <c r="A74" s="9"/>
      <c r="N74" s="22"/>
    </row>
    <row r="75" spans="1:14" ht="12.75" customHeight="1">
      <c r="A75" s="9"/>
      <c r="N75" s="22"/>
    </row>
    <row r="76" spans="1:14" ht="12.75" customHeight="1">
      <c r="A76" s="9"/>
      <c r="N76" s="22"/>
    </row>
    <row r="77" spans="1:14" ht="12.75" customHeight="1">
      <c r="A77" s="9"/>
      <c r="N77" s="22"/>
    </row>
    <row r="78" spans="1:14" ht="12.75" customHeight="1">
      <c r="A78" s="9"/>
      <c r="N78" s="22"/>
    </row>
    <row r="79" spans="1:14" ht="12.75" customHeight="1">
      <c r="A79" s="9"/>
      <c r="N79" s="22"/>
    </row>
    <row r="80" spans="1:14" ht="12.75" customHeight="1">
      <c r="A80" s="9"/>
      <c r="N80" s="22"/>
    </row>
    <row r="81" spans="1:14" ht="12.75" customHeight="1">
      <c r="A81" s="9"/>
      <c r="N81" s="22"/>
    </row>
    <row r="82" spans="1:14" ht="12.75" customHeight="1">
      <c r="A82" s="9"/>
      <c r="N82" s="22"/>
    </row>
    <row r="83" spans="1:14" ht="12.75" customHeight="1">
      <c r="A83" s="9"/>
      <c r="N83" s="22"/>
    </row>
    <row r="84" spans="1:14" ht="12.75" customHeight="1">
      <c r="A84" s="9"/>
      <c r="N84" s="22"/>
    </row>
    <row r="85" spans="1:14" ht="12.75" customHeight="1">
      <c r="A85" s="9"/>
      <c r="N85" s="22"/>
    </row>
    <row r="86" spans="1:14" ht="12.75" customHeight="1">
      <c r="A86" s="9"/>
      <c r="N86" s="22"/>
    </row>
    <row r="87" spans="1:14" ht="12.75" customHeight="1">
      <c r="A87" s="9"/>
      <c r="N87" s="22"/>
    </row>
    <row r="88" spans="1:14" ht="12.75" customHeight="1">
      <c r="A88" s="9"/>
      <c r="N88" s="22"/>
    </row>
    <row r="89" spans="1:14" ht="12.75" customHeight="1">
      <c r="A89" s="9"/>
      <c r="N89" s="22"/>
    </row>
    <row r="90" spans="1:14" ht="12.75" customHeight="1">
      <c r="A90" s="9"/>
      <c r="N90" s="22"/>
    </row>
    <row r="91" spans="1:14" ht="12.75" customHeight="1">
      <c r="A91" s="9"/>
      <c r="N91" s="22"/>
    </row>
    <row r="92" spans="1:14" ht="12.75" customHeight="1">
      <c r="A92" s="9"/>
      <c r="N92" s="22"/>
    </row>
    <row r="93" spans="1:14" ht="12.75" customHeight="1">
      <c r="A93" s="9"/>
      <c r="N93" s="22"/>
    </row>
    <row r="94" spans="1:14" ht="12.75" customHeight="1">
      <c r="A94" s="9"/>
      <c r="N94" s="22"/>
    </row>
    <row r="95" spans="1:14" ht="12.75" customHeight="1">
      <c r="A95" s="9"/>
      <c r="N95" s="22"/>
    </row>
    <row r="96" spans="1:14" ht="12.75" customHeight="1">
      <c r="A96" s="9"/>
      <c r="N96" s="22"/>
    </row>
    <row r="97" spans="1:14" ht="12.75" customHeight="1">
      <c r="A97" s="9"/>
      <c r="N97" s="22"/>
    </row>
    <row r="98" spans="1:14" ht="12.75" customHeight="1">
      <c r="A98" s="9"/>
      <c r="N98" s="22"/>
    </row>
    <row r="99" spans="1:14" ht="12.75" customHeight="1">
      <c r="A99" s="9"/>
      <c r="N99" s="22"/>
    </row>
    <row r="100" spans="1:14" ht="12.75" customHeight="1">
      <c r="A100" s="9"/>
      <c r="N100" s="22"/>
    </row>
    <row r="101" spans="1:14" ht="12.75" customHeight="1">
      <c r="A101" s="9"/>
      <c r="N101" s="22"/>
    </row>
    <row r="102" spans="1:14" ht="12.75" customHeight="1">
      <c r="A102" s="9"/>
      <c r="N102" s="22"/>
    </row>
    <row r="103" spans="1:14" ht="12.75" customHeight="1">
      <c r="A103" s="9"/>
      <c r="N103" s="22"/>
    </row>
    <row r="104" spans="1:14" ht="12.75" customHeight="1">
      <c r="A104" s="9"/>
      <c r="N104" s="22"/>
    </row>
    <row r="105" spans="1:14" ht="12.75" customHeight="1">
      <c r="A105" s="9"/>
      <c r="N105" s="22"/>
    </row>
    <row r="106" spans="1:14" ht="12.75" customHeight="1">
      <c r="A106" s="9"/>
      <c r="N106" s="22"/>
    </row>
    <row r="107" spans="1:14" ht="12.75" customHeight="1">
      <c r="A107" s="9"/>
      <c r="N107" s="22"/>
    </row>
    <row r="108" spans="1:14" ht="12.75" customHeight="1">
      <c r="A108" s="9"/>
      <c r="N108" s="22"/>
    </row>
    <row r="109" spans="1:14" ht="12.75" customHeight="1">
      <c r="A109" s="9"/>
      <c r="N109" s="22"/>
    </row>
    <row r="110" spans="1:14" ht="12.75" customHeight="1">
      <c r="A110" s="9"/>
      <c r="N110" s="22"/>
    </row>
    <row r="111" spans="1:14" ht="12.75" customHeight="1"/>
    <row r="112" spans="1:14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Dbl Click and enter Specialty" xr:uid="{00000000-0002-0000-0400-000000000000}">
          <x14:formula1>
            <xm:f>'HSV &amp; North Ala Agents'!$Q$395:$Q$403</xm:f>
          </x14:formula1>
          <xm:sqref>O5:Q5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BF598"/>
  <sheetViews>
    <sheetView workbookViewId="0">
      <pane xSplit="29" ySplit="1" topLeftCell="AD2" activePane="bottomRight" state="frozen"/>
      <selection pane="topRight" activeCell="AD1" sqref="AD1"/>
      <selection pane="bottomLeft" activeCell="A2" sqref="A2"/>
      <selection pane="bottomRight" activeCell="AD2" sqref="AD2"/>
    </sheetView>
  </sheetViews>
  <sheetFormatPr defaultColWidth="14.42578125" defaultRowHeight="15" customHeight="1"/>
  <cols>
    <col min="1" max="12" width="6" hidden="1" customWidth="1"/>
    <col min="13" max="19" width="7" hidden="1" customWidth="1"/>
    <col min="20" max="20" width="7" customWidth="1"/>
    <col min="21" max="24" width="7" hidden="1" customWidth="1"/>
    <col min="25" max="25" width="4.85546875" hidden="1" customWidth="1"/>
    <col min="26" max="28" width="9.85546875" customWidth="1"/>
    <col min="29" max="29" width="21.5703125" customWidth="1"/>
    <col min="30" max="30" width="17.28515625" customWidth="1"/>
    <col min="31" max="31" width="11" customWidth="1"/>
    <col min="32" max="32" width="7.7109375" customWidth="1"/>
    <col min="33" max="33" width="36.42578125" customWidth="1"/>
    <col min="34" max="34" width="41.5703125" customWidth="1"/>
    <col min="35" max="35" width="17.28515625" customWidth="1"/>
    <col min="36" max="36" width="13.85546875" customWidth="1"/>
    <col min="37" max="37" width="26.42578125" customWidth="1"/>
    <col min="38" max="38" width="13" customWidth="1"/>
    <col min="39" max="39" width="18.140625" customWidth="1"/>
    <col min="40" max="40" width="4.140625" customWidth="1"/>
    <col min="41" max="41" width="11" customWidth="1"/>
    <col min="42" max="43" width="17.28515625" customWidth="1"/>
    <col min="44" max="44" width="17.140625" customWidth="1"/>
    <col min="45" max="58" width="17.28515625" customWidth="1"/>
  </cols>
  <sheetData>
    <row r="1" spans="1:5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 t="s">
        <v>323</v>
      </c>
      <c r="N1" s="26" t="s">
        <v>324</v>
      </c>
      <c r="O1" s="26" t="s">
        <v>325</v>
      </c>
      <c r="P1" s="26" t="s">
        <v>326</v>
      </c>
      <c r="Q1" s="26" t="s">
        <v>327</v>
      </c>
      <c r="R1" s="26" t="s">
        <v>328</v>
      </c>
      <c r="S1" s="26"/>
      <c r="T1" s="26" t="s">
        <v>329</v>
      </c>
      <c r="U1" s="26" t="s">
        <v>330</v>
      </c>
      <c r="V1" s="26" t="s">
        <v>331</v>
      </c>
      <c r="W1" s="26" t="s">
        <v>332</v>
      </c>
      <c r="X1" s="26" t="s">
        <v>333</v>
      </c>
      <c r="Y1" s="25"/>
      <c r="Z1" s="27" t="s">
        <v>334</v>
      </c>
      <c r="AA1" s="27" t="s">
        <v>335</v>
      </c>
      <c r="AB1" s="28" t="s">
        <v>334</v>
      </c>
      <c r="AC1" s="28" t="s">
        <v>336</v>
      </c>
      <c r="AD1" s="28" t="s">
        <v>337</v>
      </c>
      <c r="AE1" s="28" t="s">
        <v>338</v>
      </c>
      <c r="AF1" s="29"/>
      <c r="AG1" s="28" t="s">
        <v>339</v>
      </c>
      <c r="AH1" s="25" t="s">
        <v>340</v>
      </c>
      <c r="AI1" s="28" t="s">
        <v>341</v>
      </c>
      <c r="AJ1" s="28" t="s">
        <v>342</v>
      </c>
      <c r="AK1" s="3"/>
      <c r="AL1" s="21"/>
      <c r="AM1" s="8"/>
      <c r="AN1" s="21"/>
      <c r="AO1" s="30"/>
      <c r="AP1" s="21"/>
      <c r="AQ1" s="8"/>
      <c r="AR1" s="8"/>
      <c r="AS1" s="8"/>
      <c r="AT1" s="21"/>
      <c r="AU1" s="21"/>
      <c r="AV1" s="21"/>
      <c r="AW1" s="21"/>
      <c r="AX1" s="31"/>
      <c r="AY1" s="21"/>
      <c r="AZ1" s="21"/>
      <c r="BA1" s="21"/>
      <c r="BB1" s="21"/>
      <c r="BC1" s="21"/>
      <c r="BD1" s="21"/>
      <c r="BE1" s="21"/>
      <c r="BF1" s="21"/>
    </row>
    <row r="2" spans="1:58" ht="14.25" customHeight="1">
      <c r="A2" s="3">
        <f t="shared" ref="A2:L2" si="0">IF(M2="Yes",1,0)</f>
        <v>0</v>
      </c>
      <c r="B2" s="3">
        <f t="shared" si="0"/>
        <v>0</v>
      </c>
      <c r="C2" s="3">
        <f t="shared" si="0"/>
        <v>0</v>
      </c>
      <c r="D2" s="3">
        <f t="shared" si="0"/>
        <v>0</v>
      </c>
      <c r="E2" s="3">
        <f t="shared" si="0"/>
        <v>0</v>
      </c>
      <c r="F2" s="3">
        <f t="shared" si="0"/>
        <v>0</v>
      </c>
      <c r="G2" s="3">
        <f t="shared" si="0"/>
        <v>0</v>
      </c>
      <c r="H2" s="3">
        <f t="shared" si="0"/>
        <v>0</v>
      </c>
      <c r="I2" s="3">
        <f t="shared" si="0"/>
        <v>0</v>
      </c>
      <c r="J2" s="3">
        <f t="shared" si="0"/>
        <v>0</v>
      </c>
      <c r="K2" s="3">
        <f t="shared" si="0"/>
        <v>0</v>
      </c>
      <c r="L2" s="3">
        <f t="shared" si="0"/>
        <v>0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">
        <f t="shared" ref="Y2:Y56" si="1">SUM(A2:L2)</f>
        <v>0</v>
      </c>
      <c r="Z2" s="33" t="str">
        <f t="shared" ref="Z2:Z56" si="2">IF(Y2&gt;0.1,IF(AA2="Paid","Paid","Invoice"),"Invoice")</f>
        <v>Invoice</v>
      </c>
      <c r="AA2" s="3"/>
      <c r="AB2" s="8" t="s">
        <v>343</v>
      </c>
      <c r="AC2" s="8" t="s">
        <v>344</v>
      </c>
      <c r="AD2" s="8" t="s">
        <v>345</v>
      </c>
      <c r="AE2" s="8" t="s">
        <v>346</v>
      </c>
      <c r="AF2" s="1"/>
      <c r="AG2" s="8" t="s">
        <v>347</v>
      </c>
      <c r="AH2" s="3" t="s">
        <v>348</v>
      </c>
      <c r="AI2" s="8" t="s">
        <v>349</v>
      </c>
      <c r="AJ2" s="8" t="s">
        <v>350</v>
      </c>
      <c r="AK2" s="8" t="s">
        <v>351</v>
      </c>
      <c r="AL2" s="1"/>
      <c r="AM2" s="8" t="s">
        <v>352</v>
      </c>
      <c r="AN2" s="8" t="s">
        <v>22</v>
      </c>
      <c r="AO2" s="34">
        <v>35763</v>
      </c>
      <c r="AP2" s="19"/>
      <c r="AQ2" s="19"/>
      <c r="AR2" s="19"/>
    </row>
    <row r="3" spans="1:58" ht="17.25" customHeight="1">
      <c r="A3" s="3">
        <f t="shared" ref="A3:L3" si="3">IF(M3="Yes",1,0)</f>
        <v>0</v>
      </c>
      <c r="B3" s="3">
        <f t="shared" si="3"/>
        <v>0</v>
      </c>
      <c r="C3" s="3">
        <f t="shared" si="3"/>
        <v>0</v>
      </c>
      <c r="D3" s="3">
        <f t="shared" si="3"/>
        <v>0</v>
      </c>
      <c r="E3" s="3">
        <f t="shared" si="3"/>
        <v>0</v>
      </c>
      <c r="F3" s="3">
        <f t="shared" si="3"/>
        <v>0</v>
      </c>
      <c r="G3" s="3">
        <f t="shared" si="3"/>
        <v>0</v>
      </c>
      <c r="H3" s="3">
        <f t="shared" si="3"/>
        <v>0</v>
      </c>
      <c r="I3" s="3">
        <f t="shared" si="3"/>
        <v>0</v>
      </c>
      <c r="J3" s="3">
        <f t="shared" si="3"/>
        <v>0</v>
      </c>
      <c r="K3" s="3">
        <f t="shared" si="3"/>
        <v>0</v>
      </c>
      <c r="L3" s="3">
        <f t="shared" si="3"/>
        <v>0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">
        <f t="shared" si="1"/>
        <v>0</v>
      </c>
      <c r="Z3" s="33" t="str">
        <f t="shared" si="2"/>
        <v>Invoice</v>
      </c>
      <c r="AA3" s="3"/>
      <c r="AB3" s="8" t="s">
        <v>343</v>
      </c>
      <c r="AC3" s="8" t="s">
        <v>353</v>
      </c>
      <c r="AD3" s="8" t="s">
        <v>354</v>
      </c>
      <c r="AE3" s="8" t="s">
        <v>355</v>
      </c>
      <c r="AF3" s="1"/>
      <c r="AG3" s="8" t="s">
        <v>356</v>
      </c>
      <c r="AH3" s="3" t="s">
        <v>348</v>
      </c>
      <c r="AI3" s="8" t="s">
        <v>349</v>
      </c>
      <c r="AJ3" s="8" t="s">
        <v>357</v>
      </c>
      <c r="AK3" s="8" t="s">
        <v>351</v>
      </c>
      <c r="AL3" s="1"/>
      <c r="AM3" s="8" t="s">
        <v>352</v>
      </c>
      <c r="AN3" s="8" t="s">
        <v>22</v>
      </c>
      <c r="AO3" s="34">
        <v>35763</v>
      </c>
      <c r="AP3" s="19"/>
      <c r="AQ3" s="19"/>
      <c r="AR3" s="19"/>
    </row>
    <row r="4" spans="1:58" ht="17.25" customHeight="1">
      <c r="A4" s="3">
        <f t="shared" ref="A4:L4" si="4">IF(M4="Yes",1,0)</f>
        <v>0</v>
      </c>
      <c r="B4" s="3">
        <f t="shared" si="4"/>
        <v>0</v>
      </c>
      <c r="C4" s="3">
        <f t="shared" si="4"/>
        <v>0</v>
      </c>
      <c r="D4" s="3">
        <f t="shared" si="4"/>
        <v>0</v>
      </c>
      <c r="E4" s="3">
        <f t="shared" si="4"/>
        <v>0</v>
      </c>
      <c r="F4" s="3">
        <f t="shared" si="4"/>
        <v>0</v>
      </c>
      <c r="G4" s="3">
        <f t="shared" si="4"/>
        <v>0</v>
      </c>
      <c r="H4" s="3">
        <f t="shared" si="4"/>
        <v>0</v>
      </c>
      <c r="I4" s="3">
        <f t="shared" si="4"/>
        <v>0</v>
      </c>
      <c r="J4" s="3">
        <f t="shared" si="4"/>
        <v>0</v>
      </c>
      <c r="K4" s="3">
        <f t="shared" si="4"/>
        <v>0</v>
      </c>
      <c r="L4" s="3">
        <f t="shared" si="4"/>
        <v>0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">
        <f t="shared" si="1"/>
        <v>0</v>
      </c>
      <c r="Z4" s="33" t="str">
        <f t="shared" si="2"/>
        <v>Invoice</v>
      </c>
      <c r="AA4" s="3"/>
      <c r="AB4" s="8" t="s">
        <v>343</v>
      </c>
      <c r="AC4" s="8" t="s">
        <v>358</v>
      </c>
      <c r="AD4" s="8" t="s">
        <v>359</v>
      </c>
      <c r="AE4" s="8" t="s">
        <v>360</v>
      </c>
      <c r="AF4" s="1"/>
      <c r="AG4" s="8" t="s">
        <v>361</v>
      </c>
      <c r="AH4" s="8" t="s">
        <v>362</v>
      </c>
      <c r="AI4" s="8" t="s">
        <v>363</v>
      </c>
      <c r="AJ4" s="8" t="s">
        <v>364</v>
      </c>
      <c r="AK4" s="8" t="s">
        <v>365</v>
      </c>
      <c r="AL4" s="1"/>
      <c r="AM4" s="1"/>
      <c r="AN4" s="1"/>
      <c r="AO4" s="20"/>
      <c r="AP4" s="19"/>
      <c r="AQ4" s="19"/>
      <c r="AR4" s="19"/>
    </row>
    <row r="5" spans="1:58" ht="15" customHeight="1">
      <c r="A5" s="3">
        <f t="shared" ref="A5:L5" si="5">IF(M5="Yes",1,0)</f>
        <v>0</v>
      </c>
      <c r="B5" s="3">
        <f t="shared" si="5"/>
        <v>0</v>
      </c>
      <c r="C5" s="3">
        <f t="shared" si="5"/>
        <v>0</v>
      </c>
      <c r="D5" s="3">
        <f t="shared" si="5"/>
        <v>0</v>
      </c>
      <c r="E5" s="3">
        <f t="shared" si="5"/>
        <v>0</v>
      </c>
      <c r="F5" s="3">
        <f t="shared" si="5"/>
        <v>0</v>
      </c>
      <c r="G5" s="3">
        <f t="shared" si="5"/>
        <v>0</v>
      </c>
      <c r="H5" s="3">
        <f t="shared" si="5"/>
        <v>0</v>
      </c>
      <c r="I5" s="3">
        <f t="shared" si="5"/>
        <v>0</v>
      </c>
      <c r="J5" s="3">
        <f t="shared" si="5"/>
        <v>0</v>
      </c>
      <c r="K5" s="3">
        <f t="shared" si="5"/>
        <v>0</v>
      </c>
      <c r="L5" s="3">
        <f t="shared" si="5"/>
        <v>0</v>
      </c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">
        <f t="shared" si="1"/>
        <v>0</v>
      </c>
      <c r="Z5" s="33" t="str">
        <f t="shared" si="2"/>
        <v>Invoice</v>
      </c>
      <c r="AA5" s="3"/>
      <c r="AB5" s="8" t="s">
        <v>343</v>
      </c>
      <c r="AC5" s="8" t="s">
        <v>366</v>
      </c>
      <c r="AD5" s="8" t="s">
        <v>367</v>
      </c>
      <c r="AE5" s="8" t="s">
        <v>368</v>
      </c>
      <c r="AF5" s="1"/>
      <c r="AG5" s="35" t="s">
        <v>369</v>
      </c>
      <c r="AH5" s="8" t="s">
        <v>370</v>
      </c>
      <c r="AI5" s="21" t="s">
        <v>371</v>
      </c>
      <c r="AJ5" s="36" t="s">
        <v>372</v>
      </c>
      <c r="AK5" s="21" t="s">
        <v>373</v>
      </c>
      <c r="AL5" s="8"/>
      <c r="AM5" s="1" t="s">
        <v>54</v>
      </c>
      <c r="AN5" s="1" t="s">
        <v>22</v>
      </c>
      <c r="AO5" s="20">
        <v>35801</v>
      </c>
      <c r="AP5" s="19"/>
      <c r="AQ5" s="19"/>
      <c r="AR5" s="19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58" ht="15" customHeight="1">
      <c r="A6" s="3">
        <f t="shared" ref="A6:L6" si="6">IF(M6="Yes",1,0)</f>
        <v>0</v>
      </c>
      <c r="B6" s="3">
        <f t="shared" si="6"/>
        <v>0</v>
      </c>
      <c r="C6" s="3">
        <f t="shared" si="6"/>
        <v>0</v>
      </c>
      <c r="D6" s="3">
        <f t="shared" si="6"/>
        <v>0</v>
      </c>
      <c r="E6" s="3">
        <f t="shared" si="6"/>
        <v>0</v>
      </c>
      <c r="F6" s="3">
        <f t="shared" si="6"/>
        <v>0</v>
      </c>
      <c r="G6" s="3">
        <f t="shared" si="6"/>
        <v>0</v>
      </c>
      <c r="H6" s="3">
        <f t="shared" si="6"/>
        <v>0</v>
      </c>
      <c r="I6" s="3">
        <f t="shared" si="6"/>
        <v>0</v>
      </c>
      <c r="J6" s="3">
        <f t="shared" si="6"/>
        <v>0</v>
      </c>
      <c r="K6" s="3">
        <f t="shared" si="6"/>
        <v>0</v>
      </c>
      <c r="L6" s="3">
        <f t="shared" si="6"/>
        <v>0</v>
      </c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">
        <f t="shared" si="1"/>
        <v>0</v>
      </c>
      <c r="Z6" s="33" t="str">
        <f t="shared" si="2"/>
        <v>Invoice</v>
      </c>
      <c r="AA6" s="3"/>
      <c r="AB6" s="8" t="s">
        <v>343</v>
      </c>
      <c r="AC6" s="1" t="s">
        <v>374</v>
      </c>
      <c r="AD6" s="1" t="s">
        <v>375</v>
      </c>
      <c r="AE6" s="1" t="s">
        <v>376</v>
      </c>
      <c r="AF6" s="1"/>
      <c r="AG6" s="1" t="s">
        <v>377</v>
      </c>
      <c r="AH6" s="36" t="s">
        <v>378</v>
      </c>
      <c r="AI6" s="36" t="s">
        <v>379</v>
      </c>
      <c r="AJ6" s="1" t="s">
        <v>379</v>
      </c>
      <c r="AK6" s="36" t="s">
        <v>380</v>
      </c>
      <c r="AL6" s="1" t="s">
        <v>381</v>
      </c>
      <c r="AM6" s="1" t="s">
        <v>235</v>
      </c>
      <c r="AN6" s="1" t="s">
        <v>22</v>
      </c>
      <c r="AO6" s="20">
        <v>35758</v>
      </c>
      <c r="AP6" s="19"/>
      <c r="AQ6" s="19"/>
      <c r="AR6" s="19"/>
    </row>
    <row r="7" spans="1:58" ht="12.75" customHeight="1">
      <c r="A7" s="3">
        <f t="shared" ref="A7:L7" si="7">IF(M7="Yes",1,0)</f>
        <v>0</v>
      </c>
      <c r="B7" s="3">
        <f t="shared" si="7"/>
        <v>0</v>
      </c>
      <c r="C7" s="3">
        <f t="shared" si="7"/>
        <v>0</v>
      </c>
      <c r="D7" s="3">
        <f t="shared" si="7"/>
        <v>0</v>
      </c>
      <c r="E7" s="3">
        <f t="shared" si="7"/>
        <v>0</v>
      </c>
      <c r="F7" s="3">
        <f t="shared" si="7"/>
        <v>0</v>
      </c>
      <c r="G7" s="3">
        <f t="shared" si="7"/>
        <v>0</v>
      </c>
      <c r="H7" s="3">
        <f t="shared" si="7"/>
        <v>0</v>
      </c>
      <c r="I7" s="3">
        <f t="shared" si="7"/>
        <v>0</v>
      </c>
      <c r="J7" s="3">
        <f t="shared" si="7"/>
        <v>0</v>
      </c>
      <c r="K7" s="3">
        <f t="shared" si="7"/>
        <v>0</v>
      </c>
      <c r="L7" s="3">
        <f t="shared" si="7"/>
        <v>0</v>
      </c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">
        <f t="shared" si="1"/>
        <v>0</v>
      </c>
      <c r="Z7" s="33" t="str">
        <f t="shared" si="2"/>
        <v>Invoice</v>
      </c>
      <c r="AA7" s="3"/>
      <c r="AB7" s="8" t="s">
        <v>343</v>
      </c>
      <c r="AC7" s="1" t="s">
        <v>382</v>
      </c>
      <c r="AD7" s="1" t="s">
        <v>175</v>
      </c>
      <c r="AE7" s="1" t="s">
        <v>383</v>
      </c>
      <c r="AF7" s="1"/>
      <c r="AG7" s="1" t="s">
        <v>384</v>
      </c>
      <c r="AH7" s="37" t="s">
        <v>378</v>
      </c>
      <c r="AI7" s="1" t="s">
        <v>385</v>
      </c>
      <c r="AJ7" s="1"/>
      <c r="AK7" s="38" t="s">
        <v>386</v>
      </c>
      <c r="AL7" s="1"/>
      <c r="AM7" s="1" t="s">
        <v>387</v>
      </c>
      <c r="AN7" s="1" t="s">
        <v>22</v>
      </c>
      <c r="AO7" s="20">
        <v>35652</v>
      </c>
      <c r="AP7" s="19"/>
      <c r="AQ7" s="19"/>
      <c r="AR7" s="19"/>
    </row>
    <row r="8" spans="1:58" ht="12.75" customHeight="1">
      <c r="A8" s="3">
        <f t="shared" ref="A8:L8" si="8">IF(M8="Yes",1,0)</f>
        <v>0</v>
      </c>
      <c r="B8" s="3">
        <f t="shared" si="8"/>
        <v>0</v>
      </c>
      <c r="C8" s="3">
        <f t="shared" si="8"/>
        <v>0</v>
      </c>
      <c r="D8" s="3">
        <f t="shared" si="8"/>
        <v>0</v>
      </c>
      <c r="E8" s="3">
        <f t="shared" si="8"/>
        <v>0</v>
      </c>
      <c r="F8" s="3">
        <f t="shared" si="8"/>
        <v>0</v>
      </c>
      <c r="G8" s="3">
        <f t="shared" si="8"/>
        <v>0</v>
      </c>
      <c r="H8" s="3">
        <f t="shared" si="8"/>
        <v>0</v>
      </c>
      <c r="I8" s="3">
        <f t="shared" si="8"/>
        <v>0</v>
      </c>
      <c r="J8" s="3">
        <f t="shared" si="8"/>
        <v>0</v>
      </c>
      <c r="K8" s="3">
        <f t="shared" si="8"/>
        <v>0</v>
      </c>
      <c r="L8" s="3">
        <f t="shared" si="8"/>
        <v>0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">
        <f t="shared" si="1"/>
        <v>0</v>
      </c>
      <c r="Z8" s="33" t="str">
        <f t="shared" si="2"/>
        <v>Invoice</v>
      </c>
      <c r="AA8" s="3"/>
      <c r="AB8" s="8" t="s">
        <v>343</v>
      </c>
      <c r="AC8" s="21" t="s">
        <v>388</v>
      </c>
      <c r="AD8" s="1" t="s">
        <v>389</v>
      </c>
      <c r="AE8" s="1" t="s">
        <v>390</v>
      </c>
      <c r="AF8" s="1"/>
      <c r="AG8" s="21" t="s">
        <v>391</v>
      </c>
      <c r="AH8" s="1" t="s">
        <v>392</v>
      </c>
      <c r="AI8" s="21" t="s">
        <v>393</v>
      </c>
      <c r="AJ8" s="8"/>
      <c r="AK8" s="1"/>
      <c r="AL8" s="1"/>
      <c r="AM8" s="1" t="s">
        <v>394</v>
      </c>
      <c r="AN8" s="1" t="s">
        <v>22</v>
      </c>
      <c r="AO8" s="20">
        <v>36561</v>
      </c>
      <c r="AP8" s="19"/>
      <c r="AQ8" s="19"/>
      <c r="AR8" s="19"/>
    </row>
    <row r="9" spans="1:58" ht="12.75" customHeight="1">
      <c r="A9" s="3">
        <f t="shared" ref="A9:L9" si="9">IF(M9="Yes",1,0)</f>
        <v>0</v>
      </c>
      <c r="B9" s="3">
        <f t="shared" si="9"/>
        <v>0</v>
      </c>
      <c r="C9" s="3">
        <f t="shared" si="9"/>
        <v>0</v>
      </c>
      <c r="D9" s="3">
        <f t="shared" si="9"/>
        <v>0</v>
      </c>
      <c r="E9" s="3">
        <f t="shared" si="9"/>
        <v>0</v>
      </c>
      <c r="F9" s="3">
        <f t="shared" si="9"/>
        <v>0</v>
      </c>
      <c r="G9" s="3">
        <f t="shared" si="9"/>
        <v>0</v>
      </c>
      <c r="H9" s="3">
        <f t="shared" si="9"/>
        <v>0</v>
      </c>
      <c r="I9" s="3">
        <f t="shared" si="9"/>
        <v>0</v>
      </c>
      <c r="J9" s="3">
        <f t="shared" si="9"/>
        <v>0</v>
      </c>
      <c r="K9" s="3">
        <f t="shared" si="9"/>
        <v>0</v>
      </c>
      <c r="L9" s="3">
        <f t="shared" si="9"/>
        <v>0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">
        <f t="shared" si="1"/>
        <v>0</v>
      </c>
      <c r="Z9" s="33" t="str">
        <f t="shared" si="2"/>
        <v>Invoice</v>
      </c>
      <c r="AA9" s="3"/>
      <c r="AB9" s="8" t="s">
        <v>343</v>
      </c>
      <c r="AC9" s="8" t="s">
        <v>395</v>
      </c>
      <c r="AD9" s="8" t="s">
        <v>396</v>
      </c>
      <c r="AE9" s="8" t="s">
        <v>397</v>
      </c>
      <c r="AF9" s="1"/>
      <c r="AG9" s="8" t="s">
        <v>398</v>
      </c>
      <c r="AH9" s="8" t="s">
        <v>399</v>
      </c>
      <c r="AI9" s="8" t="s">
        <v>400</v>
      </c>
      <c r="AJ9" s="8" t="s">
        <v>401</v>
      </c>
      <c r="AK9" s="8" t="s">
        <v>402</v>
      </c>
      <c r="AL9" s="8" t="s">
        <v>403</v>
      </c>
      <c r="AM9" s="30" t="s">
        <v>54</v>
      </c>
      <c r="AN9" s="8" t="s">
        <v>22</v>
      </c>
      <c r="AO9" s="34">
        <v>35802</v>
      </c>
      <c r="AP9" s="19"/>
      <c r="AQ9" s="19"/>
      <c r="AR9" s="19"/>
    </row>
    <row r="10" spans="1:58" ht="12.75" customHeight="1">
      <c r="A10" s="3">
        <f t="shared" ref="A10:L10" si="10">IF(M10="Yes",1,0)</f>
        <v>0</v>
      </c>
      <c r="B10" s="3">
        <f t="shared" si="10"/>
        <v>0</v>
      </c>
      <c r="C10" s="3">
        <f t="shared" si="10"/>
        <v>0</v>
      </c>
      <c r="D10" s="3">
        <f t="shared" si="10"/>
        <v>0</v>
      </c>
      <c r="E10" s="3">
        <f t="shared" si="10"/>
        <v>0</v>
      </c>
      <c r="F10" s="3">
        <f t="shared" si="10"/>
        <v>0</v>
      </c>
      <c r="G10" s="3">
        <f t="shared" si="10"/>
        <v>0</v>
      </c>
      <c r="H10" s="3">
        <f t="shared" si="10"/>
        <v>0</v>
      </c>
      <c r="I10" s="3">
        <f t="shared" si="10"/>
        <v>0</v>
      </c>
      <c r="J10" s="3">
        <f t="shared" si="10"/>
        <v>0</v>
      </c>
      <c r="K10" s="3">
        <f t="shared" si="10"/>
        <v>0</v>
      </c>
      <c r="L10" s="3">
        <f t="shared" si="10"/>
        <v>0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">
        <f t="shared" si="1"/>
        <v>0</v>
      </c>
      <c r="Z10" s="33" t="str">
        <f t="shared" si="2"/>
        <v>Invoice</v>
      </c>
      <c r="AA10" s="3"/>
      <c r="AB10" s="8" t="s">
        <v>343</v>
      </c>
      <c r="AC10" s="8" t="s">
        <v>404</v>
      </c>
      <c r="AD10" s="8" t="s">
        <v>405</v>
      </c>
      <c r="AE10" s="8" t="s">
        <v>406</v>
      </c>
      <c r="AF10" s="1"/>
      <c r="AG10" s="8" t="s">
        <v>407</v>
      </c>
      <c r="AH10" s="8" t="s">
        <v>408</v>
      </c>
      <c r="AI10" s="8" t="s">
        <v>409</v>
      </c>
      <c r="AJ10" s="1"/>
      <c r="AK10" s="1"/>
      <c r="AL10" s="1"/>
      <c r="AM10" s="1"/>
      <c r="AN10" s="1"/>
      <c r="AO10" s="20"/>
      <c r="AP10" s="19"/>
      <c r="AQ10" s="19"/>
      <c r="AR10" s="19"/>
    </row>
    <row r="11" spans="1:58" ht="12.75" customHeight="1">
      <c r="A11" s="3">
        <f t="shared" ref="A11:L11" si="11">IF(M11="Yes",1,0)</f>
        <v>0</v>
      </c>
      <c r="B11" s="3">
        <f t="shared" si="11"/>
        <v>0</v>
      </c>
      <c r="C11" s="3">
        <f t="shared" si="11"/>
        <v>0</v>
      </c>
      <c r="D11" s="3">
        <f t="shared" si="11"/>
        <v>0</v>
      </c>
      <c r="E11" s="3">
        <f t="shared" si="11"/>
        <v>0</v>
      </c>
      <c r="F11" s="3">
        <f t="shared" si="11"/>
        <v>0</v>
      </c>
      <c r="G11" s="3">
        <f t="shared" si="11"/>
        <v>0</v>
      </c>
      <c r="H11" s="3">
        <f t="shared" si="11"/>
        <v>0</v>
      </c>
      <c r="I11" s="3">
        <f t="shared" si="11"/>
        <v>0</v>
      </c>
      <c r="J11" s="3">
        <f t="shared" si="11"/>
        <v>0</v>
      </c>
      <c r="K11" s="3">
        <f t="shared" si="11"/>
        <v>0</v>
      </c>
      <c r="L11" s="3">
        <f t="shared" si="11"/>
        <v>0</v>
      </c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">
        <f t="shared" si="1"/>
        <v>0</v>
      </c>
      <c r="Z11" s="33" t="str">
        <f t="shared" si="2"/>
        <v>Invoice</v>
      </c>
      <c r="AA11" s="3"/>
      <c r="AB11" s="8" t="s">
        <v>343</v>
      </c>
      <c r="AC11" s="8" t="s">
        <v>410</v>
      </c>
      <c r="AD11" s="8" t="s">
        <v>411</v>
      </c>
      <c r="AE11" s="8" t="s">
        <v>412</v>
      </c>
      <c r="AF11" s="1"/>
      <c r="AG11" s="8" t="s">
        <v>413</v>
      </c>
      <c r="AH11" s="8" t="s">
        <v>408</v>
      </c>
      <c r="AI11" s="8" t="s">
        <v>414</v>
      </c>
      <c r="AJ11" s="1"/>
      <c r="AK11" s="8" t="s">
        <v>402</v>
      </c>
      <c r="AL11" s="8" t="s">
        <v>403</v>
      </c>
      <c r="AM11" s="30" t="s">
        <v>54</v>
      </c>
      <c r="AN11" s="8" t="s">
        <v>22</v>
      </c>
      <c r="AO11" s="34">
        <v>35802</v>
      </c>
      <c r="AP11" s="19"/>
      <c r="AQ11" s="19"/>
      <c r="AR11" s="19"/>
    </row>
    <row r="12" spans="1:58" ht="12.75" customHeight="1">
      <c r="A12" s="3">
        <f t="shared" ref="A12:L12" si="12">IF(M12="Yes",1,0)</f>
        <v>0</v>
      </c>
      <c r="B12" s="3">
        <f t="shared" si="12"/>
        <v>0</v>
      </c>
      <c r="C12" s="3">
        <f t="shared" si="12"/>
        <v>0</v>
      </c>
      <c r="D12" s="3">
        <f t="shared" si="12"/>
        <v>0</v>
      </c>
      <c r="E12" s="3">
        <f t="shared" si="12"/>
        <v>0</v>
      </c>
      <c r="F12" s="3">
        <f t="shared" si="12"/>
        <v>0</v>
      </c>
      <c r="G12" s="3">
        <f t="shared" si="12"/>
        <v>0</v>
      </c>
      <c r="H12" s="3">
        <f t="shared" si="12"/>
        <v>0</v>
      </c>
      <c r="I12" s="3">
        <f t="shared" si="12"/>
        <v>0</v>
      </c>
      <c r="J12" s="3">
        <f t="shared" si="12"/>
        <v>0</v>
      </c>
      <c r="K12" s="3">
        <f t="shared" si="12"/>
        <v>0</v>
      </c>
      <c r="L12" s="3">
        <f t="shared" si="12"/>
        <v>0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">
        <f t="shared" si="1"/>
        <v>0</v>
      </c>
      <c r="Z12" s="33" t="str">
        <f t="shared" si="2"/>
        <v>Invoice</v>
      </c>
      <c r="AA12" s="3"/>
      <c r="AB12" s="8" t="s">
        <v>343</v>
      </c>
      <c r="AC12" s="8" t="s">
        <v>415</v>
      </c>
      <c r="AD12" s="8" t="s">
        <v>416</v>
      </c>
      <c r="AE12" s="8" t="s">
        <v>417</v>
      </c>
      <c r="AF12" s="1"/>
      <c r="AG12" s="8" t="s">
        <v>418</v>
      </c>
      <c r="AH12" s="8" t="s">
        <v>408</v>
      </c>
      <c r="AI12" s="8" t="s">
        <v>414</v>
      </c>
      <c r="AJ12" s="1"/>
      <c r="AK12" s="8" t="s">
        <v>402</v>
      </c>
      <c r="AL12" s="8" t="s">
        <v>403</v>
      </c>
      <c r="AM12" s="30" t="s">
        <v>54</v>
      </c>
      <c r="AN12" s="8" t="s">
        <v>22</v>
      </c>
      <c r="AO12" s="34">
        <v>35802</v>
      </c>
      <c r="AP12" s="19"/>
      <c r="AQ12" s="19"/>
      <c r="AR12" s="19"/>
    </row>
    <row r="13" spans="1:58" ht="12.75" customHeight="1">
      <c r="A13" s="3">
        <f t="shared" ref="A13:L13" si="13">IF(M13="Yes",1,0)</f>
        <v>0</v>
      </c>
      <c r="B13" s="3">
        <f t="shared" si="13"/>
        <v>0</v>
      </c>
      <c r="C13" s="3">
        <f t="shared" si="13"/>
        <v>0</v>
      </c>
      <c r="D13" s="3">
        <f t="shared" si="13"/>
        <v>0</v>
      </c>
      <c r="E13" s="3">
        <f t="shared" si="13"/>
        <v>0</v>
      </c>
      <c r="F13" s="3">
        <f t="shared" si="13"/>
        <v>0</v>
      </c>
      <c r="G13" s="3">
        <f t="shared" si="13"/>
        <v>0</v>
      </c>
      <c r="H13" s="3">
        <f t="shared" si="13"/>
        <v>0</v>
      </c>
      <c r="I13" s="3">
        <f t="shared" si="13"/>
        <v>0</v>
      </c>
      <c r="J13" s="3">
        <f t="shared" si="13"/>
        <v>0</v>
      </c>
      <c r="K13" s="3">
        <f t="shared" si="13"/>
        <v>0</v>
      </c>
      <c r="L13" s="3">
        <f t="shared" si="13"/>
        <v>0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">
        <f t="shared" si="1"/>
        <v>0</v>
      </c>
      <c r="Z13" s="33" t="str">
        <f t="shared" si="2"/>
        <v>Invoice</v>
      </c>
      <c r="AA13" s="3"/>
      <c r="AB13" s="8" t="s">
        <v>343</v>
      </c>
      <c r="AC13" s="8" t="s">
        <v>419</v>
      </c>
      <c r="AD13" s="8" t="s">
        <v>420</v>
      </c>
      <c r="AE13" s="8" t="s">
        <v>421</v>
      </c>
      <c r="AF13" s="1"/>
      <c r="AG13" s="8" t="s">
        <v>422</v>
      </c>
      <c r="AH13" s="8" t="s">
        <v>408</v>
      </c>
      <c r="AI13" s="8" t="s">
        <v>409</v>
      </c>
      <c r="AJ13" s="8" t="s">
        <v>423</v>
      </c>
      <c r="AK13" s="8" t="s">
        <v>402</v>
      </c>
      <c r="AL13" s="8" t="s">
        <v>424</v>
      </c>
      <c r="AM13" s="8" t="s">
        <v>54</v>
      </c>
      <c r="AN13" s="8" t="s">
        <v>22</v>
      </c>
      <c r="AO13" s="34">
        <v>35802</v>
      </c>
      <c r="AP13" s="19"/>
      <c r="AQ13" s="19"/>
      <c r="AR13" s="19"/>
    </row>
    <row r="14" spans="1:58" ht="12.75" customHeight="1">
      <c r="A14" s="3">
        <f t="shared" ref="A14:L14" si="14">IF(M14="Yes",1,0)</f>
        <v>0</v>
      </c>
      <c r="B14" s="3">
        <f t="shared" si="14"/>
        <v>0</v>
      </c>
      <c r="C14" s="3">
        <f t="shared" si="14"/>
        <v>0</v>
      </c>
      <c r="D14" s="3">
        <f t="shared" si="14"/>
        <v>0</v>
      </c>
      <c r="E14" s="3">
        <f t="shared" si="14"/>
        <v>0</v>
      </c>
      <c r="F14" s="3">
        <f t="shared" si="14"/>
        <v>0</v>
      </c>
      <c r="G14" s="3">
        <f t="shared" si="14"/>
        <v>0</v>
      </c>
      <c r="H14" s="3">
        <f t="shared" si="14"/>
        <v>0</v>
      </c>
      <c r="I14" s="3">
        <f t="shared" si="14"/>
        <v>0</v>
      </c>
      <c r="J14" s="3">
        <f t="shared" si="14"/>
        <v>0</v>
      </c>
      <c r="K14" s="3">
        <f t="shared" si="14"/>
        <v>0</v>
      </c>
      <c r="L14" s="3">
        <f t="shared" si="14"/>
        <v>0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">
        <f t="shared" si="1"/>
        <v>0</v>
      </c>
      <c r="Z14" s="33" t="str">
        <f t="shared" si="2"/>
        <v>Invoice</v>
      </c>
      <c r="AA14" s="3"/>
      <c r="AB14" s="8" t="s">
        <v>343</v>
      </c>
      <c r="AC14" s="8" t="s">
        <v>425</v>
      </c>
      <c r="AD14" s="8" t="s">
        <v>426</v>
      </c>
      <c r="AE14" s="8" t="s">
        <v>427</v>
      </c>
      <c r="AF14" s="1"/>
      <c r="AG14" s="8" t="s">
        <v>428</v>
      </c>
      <c r="AH14" s="8" t="s">
        <v>429</v>
      </c>
      <c r="AI14" s="1" t="s">
        <v>430</v>
      </c>
      <c r="AJ14" s="1"/>
      <c r="AK14" s="8" t="s">
        <v>431</v>
      </c>
      <c r="AL14" s="1"/>
      <c r="AM14" s="1"/>
      <c r="AN14" s="1"/>
      <c r="AO14" s="20"/>
      <c r="AP14" s="19"/>
      <c r="AQ14" s="19"/>
      <c r="AR14" s="19"/>
    </row>
    <row r="15" spans="1:58" ht="12.75" customHeight="1">
      <c r="A15" s="3">
        <f t="shared" ref="A15:L15" si="15">IF(M15="Yes",1,0)</f>
        <v>0</v>
      </c>
      <c r="B15" s="3">
        <f t="shared" si="15"/>
        <v>0</v>
      </c>
      <c r="C15" s="3">
        <f t="shared" si="15"/>
        <v>0</v>
      </c>
      <c r="D15" s="3">
        <f t="shared" si="15"/>
        <v>0</v>
      </c>
      <c r="E15" s="3">
        <f t="shared" si="15"/>
        <v>0</v>
      </c>
      <c r="F15" s="3">
        <f t="shared" si="15"/>
        <v>0</v>
      </c>
      <c r="G15" s="3">
        <f t="shared" si="15"/>
        <v>0</v>
      </c>
      <c r="H15" s="3">
        <f t="shared" si="15"/>
        <v>0</v>
      </c>
      <c r="I15" s="3">
        <f t="shared" si="15"/>
        <v>0</v>
      </c>
      <c r="J15" s="3">
        <f t="shared" si="15"/>
        <v>0</v>
      </c>
      <c r="K15" s="3">
        <f t="shared" si="15"/>
        <v>0</v>
      </c>
      <c r="L15" s="3">
        <f t="shared" si="15"/>
        <v>0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">
        <f t="shared" si="1"/>
        <v>0</v>
      </c>
      <c r="Z15" s="33" t="str">
        <f t="shared" si="2"/>
        <v>Invoice</v>
      </c>
      <c r="AA15" s="3"/>
      <c r="AB15" s="8" t="s">
        <v>343</v>
      </c>
      <c r="AC15" s="1" t="s">
        <v>432</v>
      </c>
      <c r="AD15" s="1" t="s">
        <v>155</v>
      </c>
      <c r="AE15" s="1" t="s">
        <v>144</v>
      </c>
      <c r="AF15" s="1"/>
      <c r="AG15" s="1" t="s">
        <v>433</v>
      </c>
      <c r="AH15" s="1" t="s">
        <v>434</v>
      </c>
      <c r="AI15" s="1" t="s">
        <v>435</v>
      </c>
      <c r="AJ15" s="1" t="s">
        <v>436</v>
      </c>
      <c r="AK15" s="1" t="s">
        <v>437</v>
      </c>
      <c r="AL15" s="1" t="s">
        <v>438</v>
      </c>
      <c r="AM15" s="1" t="s">
        <v>21</v>
      </c>
      <c r="AN15" s="1" t="s">
        <v>22</v>
      </c>
      <c r="AO15" s="20">
        <v>35205</v>
      </c>
      <c r="AP15" s="19" t="s">
        <v>439</v>
      </c>
      <c r="AQ15" s="19"/>
      <c r="AR15" s="19"/>
    </row>
    <row r="16" spans="1:58" ht="12.75" customHeight="1">
      <c r="A16" s="3">
        <f t="shared" ref="A16:L16" si="16">IF(M16="Yes",1,0)</f>
        <v>0</v>
      </c>
      <c r="B16" s="3">
        <f t="shared" si="16"/>
        <v>0</v>
      </c>
      <c r="C16" s="3">
        <f t="shared" si="16"/>
        <v>0</v>
      </c>
      <c r="D16" s="3">
        <f t="shared" si="16"/>
        <v>0</v>
      </c>
      <c r="E16" s="3">
        <f t="shared" si="16"/>
        <v>0</v>
      </c>
      <c r="F16" s="3">
        <f t="shared" si="16"/>
        <v>0</v>
      </c>
      <c r="G16" s="3">
        <f t="shared" si="16"/>
        <v>0</v>
      </c>
      <c r="H16" s="3">
        <f t="shared" si="16"/>
        <v>0</v>
      </c>
      <c r="I16" s="3">
        <f t="shared" si="16"/>
        <v>0</v>
      </c>
      <c r="J16" s="3">
        <f t="shared" si="16"/>
        <v>0</v>
      </c>
      <c r="K16" s="3">
        <f t="shared" si="16"/>
        <v>0</v>
      </c>
      <c r="L16" s="3">
        <f t="shared" si="16"/>
        <v>0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">
        <f t="shared" si="1"/>
        <v>0</v>
      </c>
      <c r="Z16" s="33" t="str">
        <f t="shared" si="2"/>
        <v>Invoice</v>
      </c>
      <c r="AA16" s="3" t="s">
        <v>440</v>
      </c>
      <c r="AB16" s="8" t="s">
        <v>343</v>
      </c>
      <c r="AC16" s="8" t="s">
        <v>441</v>
      </c>
      <c r="AD16" s="8" t="s">
        <v>442</v>
      </c>
      <c r="AE16" s="8" t="s">
        <v>443</v>
      </c>
      <c r="AF16" s="1"/>
      <c r="AG16" s="8" t="s">
        <v>444</v>
      </c>
      <c r="AH16" s="8" t="s">
        <v>445</v>
      </c>
      <c r="AI16" s="1"/>
      <c r="AJ16" s="1"/>
      <c r="AK16" s="39" t="s">
        <v>446</v>
      </c>
      <c r="AL16" s="1" t="s">
        <v>447</v>
      </c>
      <c r="AM16" s="1" t="s">
        <v>54</v>
      </c>
      <c r="AN16" s="1" t="s">
        <v>22</v>
      </c>
      <c r="AO16" s="20">
        <v>35801</v>
      </c>
      <c r="AP16" s="19"/>
      <c r="AQ16" s="19"/>
      <c r="AR16" s="19"/>
    </row>
    <row r="17" spans="1:58" ht="12.75" customHeight="1">
      <c r="A17" s="3">
        <f t="shared" ref="A17:L17" si="17">IF(M17="Yes",1,0)</f>
        <v>0</v>
      </c>
      <c r="B17" s="3">
        <f t="shared" si="17"/>
        <v>0</v>
      </c>
      <c r="C17" s="3">
        <f t="shared" si="17"/>
        <v>0</v>
      </c>
      <c r="D17" s="3">
        <f t="shared" si="17"/>
        <v>0</v>
      </c>
      <c r="E17" s="3">
        <f t="shared" si="17"/>
        <v>0</v>
      </c>
      <c r="F17" s="3">
        <f t="shared" si="17"/>
        <v>0</v>
      </c>
      <c r="G17" s="3">
        <f t="shared" si="17"/>
        <v>0</v>
      </c>
      <c r="H17" s="3">
        <f t="shared" si="17"/>
        <v>1</v>
      </c>
      <c r="I17" s="3">
        <f t="shared" si="17"/>
        <v>0</v>
      </c>
      <c r="J17" s="3">
        <f t="shared" si="17"/>
        <v>0</v>
      </c>
      <c r="K17" s="3">
        <f t="shared" si="17"/>
        <v>0</v>
      </c>
      <c r="L17" s="3">
        <f t="shared" si="17"/>
        <v>0</v>
      </c>
      <c r="M17" s="32"/>
      <c r="N17" s="32"/>
      <c r="O17" s="32"/>
      <c r="P17" s="32"/>
      <c r="Q17" s="32"/>
      <c r="R17" s="32"/>
      <c r="S17" s="32"/>
      <c r="T17" s="32" t="s">
        <v>448</v>
      </c>
      <c r="U17" s="32"/>
      <c r="V17" s="32"/>
      <c r="W17" s="32"/>
      <c r="X17" s="32"/>
      <c r="Y17" s="3">
        <f t="shared" si="1"/>
        <v>1</v>
      </c>
      <c r="Z17" s="33" t="str">
        <f t="shared" si="2"/>
        <v>Paid</v>
      </c>
      <c r="AA17" s="3" t="s">
        <v>440</v>
      </c>
      <c r="AB17" s="8" t="s">
        <v>343</v>
      </c>
      <c r="AC17" s="8" t="s">
        <v>449</v>
      </c>
      <c r="AD17" s="8" t="s">
        <v>450</v>
      </c>
      <c r="AE17" s="8" t="s">
        <v>451</v>
      </c>
      <c r="AF17" s="1"/>
      <c r="AG17" s="23" t="str">
        <f>HYPERLINK("mailto:bill@billpoolerealty.com","bill@billpoolerealty.com")</f>
        <v>bill@billpoolerealty.com</v>
      </c>
      <c r="AH17" s="8" t="s">
        <v>445</v>
      </c>
      <c r="AI17" s="1"/>
      <c r="AJ17" s="1"/>
      <c r="AK17" s="21" t="s">
        <v>446</v>
      </c>
      <c r="AL17" s="1" t="s">
        <v>447</v>
      </c>
      <c r="AM17" s="1" t="s">
        <v>54</v>
      </c>
      <c r="AN17" s="1" t="s">
        <v>22</v>
      </c>
      <c r="AO17" s="20">
        <v>35801</v>
      </c>
      <c r="AP17" s="19"/>
      <c r="AQ17" s="19"/>
      <c r="AR17" s="19"/>
    </row>
    <row r="18" spans="1:58" ht="12.75" customHeight="1">
      <c r="A18" s="3">
        <f t="shared" ref="A18:L18" si="18">IF(M18="Yes",1,0)</f>
        <v>0</v>
      </c>
      <c r="B18" s="3">
        <f t="shared" si="18"/>
        <v>0</v>
      </c>
      <c r="C18" s="3">
        <f t="shared" si="18"/>
        <v>0</v>
      </c>
      <c r="D18" s="3">
        <f t="shared" si="18"/>
        <v>0</v>
      </c>
      <c r="E18" s="3">
        <f t="shared" si="18"/>
        <v>0</v>
      </c>
      <c r="F18" s="3">
        <f t="shared" si="18"/>
        <v>0</v>
      </c>
      <c r="G18" s="3">
        <f t="shared" si="18"/>
        <v>0</v>
      </c>
      <c r="H18" s="3">
        <f t="shared" si="18"/>
        <v>0</v>
      </c>
      <c r="I18" s="3">
        <f t="shared" si="18"/>
        <v>0</v>
      </c>
      <c r="J18" s="3">
        <f t="shared" si="18"/>
        <v>0</v>
      </c>
      <c r="K18" s="3">
        <f t="shared" si="18"/>
        <v>0</v>
      </c>
      <c r="L18" s="3">
        <f t="shared" si="18"/>
        <v>0</v>
      </c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">
        <f t="shared" si="1"/>
        <v>0</v>
      </c>
      <c r="Z18" s="33" t="str">
        <f t="shared" si="2"/>
        <v>Invoice</v>
      </c>
      <c r="AA18" s="3" t="s">
        <v>440</v>
      </c>
      <c r="AB18" s="8" t="s">
        <v>343</v>
      </c>
      <c r="AC18" s="8" t="s">
        <v>452</v>
      </c>
      <c r="AD18" s="8" t="s">
        <v>453</v>
      </c>
      <c r="AE18" s="8" t="s">
        <v>454</v>
      </c>
      <c r="AF18" s="1"/>
      <c r="AG18" s="23" t="str">
        <f>HYPERLINK("mailto:scarlett@billpoolerealty.com","scarlett@billpoolerealty.com")</f>
        <v>scarlett@billpoolerealty.com</v>
      </c>
      <c r="AH18" s="8" t="s">
        <v>445</v>
      </c>
      <c r="AI18" s="1"/>
      <c r="AJ18" s="1"/>
      <c r="AK18" s="40" t="s">
        <v>446</v>
      </c>
      <c r="AL18" s="1" t="s">
        <v>447</v>
      </c>
      <c r="AM18" s="1" t="s">
        <v>54</v>
      </c>
      <c r="AN18" s="1" t="s">
        <v>22</v>
      </c>
      <c r="AO18" s="20">
        <v>35801</v>
      </c>
      <c r="AP18" s="19"/>
      <c r="AQ18" s="19"/>
      <c r="AR18" s="19"/>
    </row>
    <row r="19" spans="1:58" ht="12.75" customHeight="1">
      <c r="A19" s="3">
        <f t="shared" ref="A19:L19" si="19">IF(M19="Yes",1,0)</f>
        <v>0</v>
      </c>
      <c r="B19" s="3">
        <f t="shared" si="19"/>
        <v>0</v>
      </c>
      <c r="C19" s="3">
        <f t="shared" si="19"/>
        <v>0</v>
      </c>
      <c r="D19" s="3">
        <f t="shared" si="19"/>
        <v>0</v>
      </c>
      <c r="E19" s="3">
        <f t="shared" si="19"/>
        <v>0</v>
      </c>
      <c r="F19" s="3">
        <f t="shared" si="19"/>
        <v>0</v>
      </c>
      <c r="G19" s="3">
        <f t="shared" si="19"/>
        <v>0</v>
      </c>
      <c r="H19" s="3">
        <f t="shared" si="19"/>
        <v>0</v>
      </c>
      <c r="I19" s="3">
        <f t="shared" si="19"/>
        <v>0</v>
      </c>
      <c r="J19" s="3">
        <f t="shared" si="19"/>
        <v>0</v>
      </c>
      <c r="K19" s="3">
        <f t="shared" si="19"/>
        <v>0</v>
      </c>
      <c r="L19" s="3">
        <f t="shared" si="19"/>
        <v>0</v>
      </c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">
        <f t="shared" si="1"/>
        <v>0</v>
      </c>
      <c r="Z19" s="33" t="str">
        <f t="shared" si="2"/>
        <v>Invoice</v>
      </c>
      <c r="AA19" s="3" t="s">
        <v>440</v>
      </c>
      <c r="AB19" s="8" t="s">
        <v>343</v>
      </c>
      <c r="AC19" s="8" t="s">
        <v>455</v>
      </c>
      <c r="AD19" s="8" t="s">
        <v>405</v>
      </c>
      <c r="AE19" s="8" t="s">
        <v>454</v>
      </c>
      <c r="AF19" s="1"/>
      <c r="AG19" s="23" t="str">
        <f>HYPERLINK("mailto:steve@billpoolerealty.com","steve@billpoolerealty.com")</f>
        <v>steve@billpoolerealty.com</v>
      </c>
      <c r="AH19" s="8" t="s">
        <v>445</v>
      </c>
      <c r="AI19" s="1"/>
      <c r="AJ19" s="1"/>
      <c r="AK19" s="21" t="s">
        <v>446</v>
      </c>
      <c r="AL19" s="1" t="s">
        <v>447</v>
      </c>
      <c r="AM19" s="1" t="s">
        <v>54</v>
      </c>
      <c r="AN19" s="1" t="s">
        <v>22</v>
      </c>
      <c r="AO19" s="20">
        <v>35801</v>
      </c>
      <c r="AP19" s="19"/>
      <c r="AQ19" s="19"/>
      <c r="AR19" s="19"/>
    </row>
    <row r="20" spans="1:58" ht="12.75" customHeight="1">
      <c r="A20" s="3">
        <f t="shared" ref="A20:L20" si="20">IF(M20="Yes",1,0)</f>
        <v>0</v>
      </c>
      <c r="B20" s="3">
        <f t="shared" si="20"/>
        <v>0</v>
      </c>
      <c r="C20" s="3">
        <f t="shared" si="20"/>
        <v>0</v>
      </c>
      <c r="D20" s="3">
        <f t="shared" si="20"/>
        <v>0</v>
      </c>
      <c r="E20" s="3">
        <f t="shared" si="20"/>
        <v>0</v>
      </c>
      <c r="F20" s="3">
        <f t="shared" si="20"/>
        <v>0</v>
      </c>
      <c r="G20" s="3">
        <f t="shared" si="20"/>
        <v>1</v>
      </c>
      <c r="H20" s="3">
        <f t="shared" si="20"/>
        <v>1</v>
      </c>
      <c r="I20" s="3">
        <f t="shared" si="20"/>
        <v>0</v>
      </c>
      <c r="J20" s="3">
        <f t="shared" si="20"/>
        <v>0</v>
      </c>
      <c r="K20" s="3">
        <f t="shared" si="20"/>
        <v>0</v>
      </c>
      <c r="L20" s="3">
        <f t="shared" si="20"/>
        <v>0</v>
      </c>
      <c r="M20" s="32"/>
      <c r="N20" s="32"/>
      <c r="O20" s="32"/>
      <c r="P20" s="32"/>
      <c r="Q20" s="32"/>
      <c r="R20" s="32"/>
      <c r="S20" s="32" t="s">
        <v>448</v>
      </c>
      <c r="T20" s="32" t="s">
        <v>448</v>
      </c>
      <c r="U20" s="32"/>
      <c r="V20" s="32"/>
      <c r="W20" s="32"/>
      <c r="X20" s="32"/>
      <c r="Y20" s="3">
        <f t="shared" si="1"/>
        <v>2</v>
      </c>
      <c r="Z20" s="33" t="str">
        <f t="shared" si="2"/>
        <v>Paid</v>
      </c>
      <c r="AA20" s="3" t="s">
        <v>440</v>
      </c>
      <c r="AB20" s="8" t="s">
        <v>343</v>
      </c>
      <c r="AC20" s="8" t="s">
        <v>456</v>
      </c>
      <c r="AD20" s="8" t="s">
        <v>457</v>
      </c>
      <c r="AE20" s="8" t="s">
        <v>458</v>
      </c>
      <c r="AF20" s="1"/>
      <c r="AG20" s="8" t="s">
        <v>459</v>
      </c>
      <c r="AH20" s="8" t="s">
        <v>445</v>
      </c>
      <c r="AI20" s="1"/>
      <c r="AJ20" s="1"/>
      <c r="AK20" s="40" t="s">
        <v>446</v>
      </c>
      <c r="AL20" s="1" t="s">
        <v>447</v>
      </c>
      <c r="AM20" s="1" t="s">
        <v>54</v>
      </c>
      <c r="AN20" s="1" t="s">
        <v>22</v>
      </c>
      <c r="AO20" s="20">
        <v>35801</v>
      </c>
      <c r="AP20" s="19"/>
      <c r="AQ20" s="19"/>
      <c r="AR20" s="19"/>
    </row>
    <row r="21" spans="1:58" ht="12.75" customHeight="1">
      <c r="A21" s="3">
        <f t="shared" ref="A21:L21" si="21">IF(M21="Yes",1,0)</f>
        <v>0</v>
      </c>
      <c r="B21" s="3">
        <f t="shared" si="21"/>
        <v>0</v>
      </c>
      <c r="C21" s="3">
        <f t="shared" si="21"/>
        <v>0</v>
      </c>
      <c r="D21" s="3">
        <f t="shared" si="21"/>
        <v>0</v>
      </c>
      <c r="E21" s="3">
        <f t="shared" si="21"/>
        <v>0</v>
      </c>
      <c r="F21" s="3">
        <f t="shared" si="21"/>
        <v>0</v>
      </c>
      <c r="G21" s="3">
        <f t="shared" si="21"/>
        <v>0</v>
      </c>
      <c r="H21" s="3">
        <f t="shared" si="21"/>
        <v>0</v>
      </c>
      <c r="I21" s="3">
        <f t="shared" si="21"/>
        <v>0</v>
      </c>
      <c r="J21" s="3">
        <f t="shared" si="21"/>
        <v>0</v>
      </c>
      <c r="K21" s="3">
        <f t="shared" si="21"/>
        <v>0</v>
      </c>
      <c r="L21" s="3">
        <f t="shared" si="21"/>
        <v>0</v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">
        <f t="shared" si="1"/>
        <v>0</v>
      </c>
      <c r="Z21" s="33" t="str">
        <f t="shared" si="2"/>
        <v>Invoice</v>
      </c>
      <c r="AA21" s="3"/>
      <c r="AB21" s="8" t="s">
        <v>343</v>
      </c>
      <c r="AC21" s="4" t="s">
        <v>460</v>
      </c>
      <c r="AD21" s="4" t="s">
        <v>461</v>
      </c>
      <c r="AE21" s="4" t="s">
        <v>462</v>
      </c>
      <c r="AF21" s="41"/>
      <c r="AG21" s="21" t="s">
        <v>463</v>
      </c>
      <c r="AH21" s="21" t="s">
        <v>464</v>
      </c>
      <c r="AI21" s="21" t="s">
        <v>465</v>
      </c>
      <c r="AJ21" s="21" t="s">
        <v>466</v>
      </c>
      <c r="AK21" s="21" t="s">
        <v>467</v>
      </c>
      <c r="AL21" s="4" t="s">
        <v>468</v>
      </c>
      <c r="AM21" s="4" t="s">
        <v>469</v>
      </c>
      <c r="AN21" s="4" t="s">
        <v>470</v>
      </c>
      <c r="AO21" s="41">
        <v>30005</v>
      </c>
      <c r="AP21" s="19"/>
      <c r="AQ21" s="19"/>
      <c r="AR21" s="19"/>
    </row>
    <row r="22" spans="1:58" ht="15" customHeight="1">
      <c r="A22" s="3">
        <f t="shared" ref="A22:L22" si="22">IF(M22="Yes",1,0)</f>
        <v>0</v>
      </c>
      <c r="B22" s="3">
        <f t="shared" si="22"/>
        <v>0</v>
      </c>
      <c r="C22" s="3">
        <f t="shared" si="22"/>
        <v>0</v>
      </c>
      <c r="D22" s="3">
        <f t="shared" si="22"/>
        <v>0</v>
      </c>
      <c r="E22" s="3">
        <f t="shared" si="22"/>
        <v>0</v>
      </c>
      <c r="F22" s="3">
        <f t="shared" si="22"/>
        <v>0</v>
      </c>
      <c r="G22" s="3">
        <f t="shared" si="22"/>
        <v>0</v>
      </c>
      <c r="H22" s="3">
        <f t="shared" si="22"/>
        <v>0</v>
      </c>
      <c r="I22" s="3">
        <f t="shared" si="22"/>
        <v>0</v>
      </c>
      <c r="J22" s="3">
        <f t="shared" si="22"/>
        <v>0</v>
      </c>
      <c r="K22" s="3">
        <f t="shared" si="22"/>
        <v>0</v>
      </c>
      <c r="L22" s="3">
        <f t="shared" si="22"/>
        <v>0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">
        <f t="shared" si="1"/>
        <v>0</v>
      </c>
      <c r="Z22" s="33" t="str">
        <f t="shared" si="2"/>
        <v>Invoice</v>
      </c>
      <c r="AA22" s="3"/>
      <c r="AB22" s="8" t="s">
        <v>343</v>
      </c>
      <c r="AC22" s="8" t="s">
        <v>471</v>
      </c>
      <c r="AD22" s="8" t="s">
        <v>472</v>
      </c>
      <c r="AE22" s="8" t="s">
        <v>473</v>
      </c>
      <c r="AF22" s="1"/>
      <c r="AG22" s="8" t="s">
        <v>474</v>
      </c>
      <c r="AH22" s="1" t="s">
        <v>475</v>
      </c>
      <c r="AI22" s="8"/>
      <c r="AJ22" s="8" t="s">
        <v>476</v>
      </c>
      <c r="AK22" s="8" t="s">
        <v>477</v>
      </c>
      <c r="AL22" s="1"/>
      <c r="AM22" s="1" t="s">
        <v>478</v>
      </c>
      <c r="AN22" s="1" t="s">
        <v>479</v>
      </c>
      <c r="AO22" s="20">
        <v>32411</v>
      </c>
      <c r="AP22" s="19"/>
      <c r="AQ22" s="19"/>
      <c r="AR22" s="19"/>
    </row>
    <row r="23" spans="1:58" ht="15" customHeight="1">
      <c r="A23" s="3">
        <f t="shared" ref="A23:L23" si="23">IF(M23="Yes",1,0)</f>
        <v>0</v>
      </c>
      <c r="B23" s="3">
        <f t="shared" si="23"/>
        <v>0</v>
      </c>
      <c r="C23" s="3">
        <f t="shared" si="23"/>
        <v>0</v>
      </c>
      <c r="D23" s="3">
        <f t="shared" si="23"/>
        <v>0</v>
      </c>
      <c r="E23" s="3">
        <f t="shared" si="23"/>
        <v>0</v>
      </c>
      <c r="F23" s="3">
        <f t="shared" si="23"/>
        <v>0</v>
      </c>
      <c r="G23" s="3">
        <f t="shared" si="23"/>
        <v>0</v>
      </c>
      <c r="H23" s="3">
        <f t="shared" si="23"/>
        <v>0</v>
      </c>
      <c r="I23" s="3">
        <f t="shared" si="23"/>
        <v>0</v>
      </c>
      <c r="J23" s="3">
        <f t="shared" si="23"/>
        <v>0</v>
      </c>
      <c r="K23" s="3">
        <f t="shared" si="23"/>
        <v>0</v>
      </c>
      <c r="L23" s="3">
        <f t="shared" si="23"/>
        <v>0</v>
      </c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">
        <f t="shared" si="1"/>
        <v>0</v>
      </c>
      <c r="Z23" s="33" t="str">
        <f t="shared" si="2"/>
        <v>Invoice</v>
      </c>
      <c r="AA23" s="3"/>
      <c r="AB23" s="8" t="s">
        <v>343</v>
      </c>
      <c r="AC23" s="8" t="s">
        <v>480</v>
      </c>
      <c r="AD23" s="8" t="s">
        <v>481</v>
      </c>
      <c r="AE23" s="8" t="s">
        <v>482</v>
      </c>
      <c r="AF23" s="1"/>
      <c r="AG23" s="8" t="s">
        <v>483</v>
      </c>
      <c r="AH23" s="8" t="s">
        <v>484</v>
      </c>
      <c r="AI23" s="8" t="s">
        <v>485</v>
      </c>
      <c r="AJ23" s="1" t="s">
        <v>486</v>
      </c>
      <c r="AK23" s="8" t="s">
        <v>487</v>
      </c>
      <c r="AL23" s="8"/>
      <c r="AM23" s="30" t="s">
        <v>54</v>
      </c>
      <c r="AN23" s="8" t="s">
        <v>22</v>
      </c>
      <c r="AO23" s="34">
        <v>35801</v>
      </c>
      <c r="AP23" s="19"/>
      <c r="AQ23" s="19"/>
      <c r="AR23" s="19"/>
    </row>
    <row r="24" spans="1:58" ht="12.75" customHeight="1">
      <c r="A24" s="3">
        <f t="shared" ref="A24:L24" si="24">IF(M24="Yes",1,0)</f>
        <v>0</v>
      </c>
      <c r="B24" s="3">
        <f t="shared" si="24"/>
        <v>0</v>
      </c>
      <c r="C24" s="3">
        <f t="shared" si="24"/>
        <v>0</v>
      </c>
      <c r="D24" s="3">
        <f t="shared" si="24"/>
        <v>0</v>
      </c>
      <c r="E24" s="3">
        <f t="shared" si="24"/>
        <v>0</v>
      </c>
      <c r="F24" s="3">
        <f t="shared" si="24"/>
        <v>0</v>
      </c>
      <c r="G24" s="3">
        <f t="shared" si="24"/>
        <v>0</v>
      </c>
      <c r="H24" s="3">
        <f t="shared" si="24"/>
        <v>0</v>
      </c>
      <c r="I24" s="3">
        <f t="shared" si="24"/>
        <v>0</v>
      </c>
      <c r="J24" s="3">
        <f t="shared" si="24"/>
        <v>0</v>
      </c>
      <c r="K24" s="3">
        <f t="shared" si="24"/>
        <v>0</v>
      </c>
      <c r="L24" s="3">
        <f t="shared" si="24"/>
        <v>0</v>
      </c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">
        <f t="shared" si="1"/>
        <v>0</v>
      </c>
      <c r="Z24" s="33" t="str">
        <f t="shared" si="2"/>
        <v>Invoice</v>
      </c>
      <c r="AA24" s="3"/>
      <c r="AB24" s="8" t="s">
        <v>343</v>
      </c>
      <c r="AC24" s="1" t="s">
        <v>488</v>
      </c>
      <c r="AD24" s="1" t="s">
        <v>489</v>
      </c>
      <c r="AE24" s="1" t="s">
        <v>490</v>
      </c>
      <c r="AF24" s="1"/>
      <c r="AG24" s="42" t="s">
        <v>491</v>
      </c>
      <c r="AH24" s="1" t="s">
        <v>492</v>
      </c>
      <c r="AI24" s="1"/>
      <c r="AJ24" s="9" t="s">
        <v>493</v>
      </c>
      <c r="AK24" s="21" t="s">
        <v>494</v>
      </c>
      <c r="AL24" s="1" t="s">
        <v>495</v>
      </c>
      <c r="AM24" s="1" t="s">
        <v>21</v>
      </c>
      <c r="AN24" s="1" t="s">
        <v>22</v>
      </c>
      <c r="AO24" s="20">
        <v>35243</v>
      </c>
      <c r="AP24" s="19"/>
      <c r="AQ24" s="19"/>
      <c r="AR24" s="19"/>
    </row>
    <row r="25" spans="1:58" ht="12.75" customHeight="1">
      <c r="A25" s="3">
        <f t="shared" ref="A25:L25" si="25">IF(M25="Yes",1,0)</f>
        <v>0</v>
      </c>
      <c r="B25" s="3">
        <f t="shared" si="25"/>
        <v>0</v>
      </c>
      <c r="C25" s="3">
        <f t="shared" si="25"/>
        <v>0</v>
      </c>
      <c r="D25" s="3">
        <f t="shared" si="25"/>
        <v>0</v>
      </c>
      <c r="E25" s="3">
        <f t="shared" si="25"/>
        <v>0</v>
      </c>
      <c r="F25" s="3">
        <f t="shared" si="25"/>
        <v>0</v>
      </c>
      <c r="G25" s="3">
        <f t="shared" si="25"/>
        <v>0</v>
      </c>
      <c r="H25" s="3">
        <f t="shared" si="25"/>
        <v>0</v>
      </c>
      <c r="I25" s="3">
        <f t="shared" si="25"/>
        <v>0</v>
      </c>
      <c r="J25" s="3">
        <f t="shared" si="25"/>
        <v>0</v>
      </c>
      <c r="K25" s="3">
        <f t="shared" si="25"/>
        <v>0</v>
      </c>
      <c r="L25" s="3">
        <f t="shared" si="25"/>
        <v>0</v>
      </c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">
        <f t="shared" si="1"/>
        <v>0</v>
      </c>
      <c r="Z25" s="33" t="str">
        <f t="shared" si="2"/>
        <v>Invoice</v>
      </c>
      <c r="AA25" s="3" t="s">
        <v>440</v>
      </c>
      <c r="AB25" s="8" t="s">
        <v>343</v>
      </c>
      <c r="AC25" s="8" t="s">
        <v>496</v>
      </c>
      <c r="AD25" s="8" t="s">
        <v>497</v>
      </c>
      <c r="AE25" s="8" t="s">
        <v>498</v>
      </c>
      <c r="AF25" s="1"/>
      <c r="AG25" s="8" t="s">
        <v>499</v>
      </c>
      <c r="AH25" s="8" t="s">
        <v>500</v>
      </c>
      <c r="AI25" s="8" t="s">
        <v>501</v>
      </c>
      <c r="AJ25" s="1"/>
      <c r="AK25" s="8" t="s">
        <v>502</v>
      </c>
      <c r="AL25" s="8" t="s">
        <v>503</v>
      </c>
      <c r="AM25" s="30" t="s">
        <v>54</v>
      </c>
      <c r="AN25" s="8" t="s">
        <v>22</v>
      </c>
      <c r="AO25" s="34">
        <v>35801</v>
      </c>
      <c r="AP25" s="19"/>
      <c r="AQ25" s="19"/>
      <c r="AR25" s="19"/>
    </row>
    <row r="26" spans="1:58" ht="15" customHeight="1">
      <c r="A26" s="43">
        <f t="shared" ref="A26:L26" si="26">IF(M26="Yes",1,0)</f>
        <v>0</v>
      </c>
      <c r="B26" s="43">
        <f t="shared" si="26"/>
        <v>0</v>
      </c>
      <c r="C26" s="43">
        <f t="shared" si="26"/>
        <v>0</v>
      </c>
      <c r="D26" s="43">
        <f t="shared" si="26"/>
        <v>0</v>
      </c>
      <c r="E26" s="43">
        <f t="shared" si="26"/>
        <v>0</v>
      </c>
      <c r="F26" s="43">
        <f t="shared" si="26"/>
        <v>0</v>
      </c>
      <c r="G26" s="43">
        <f t="shared" si="26"/>
        <v>0</v>
      </c>
      <c r="H26" s="43">
        <f t="shared" si="26"/>
        <v>0</v>
      </c>
      <c r="I26" s="43">
        <f t="shared" si="26"/>
        <v>0</v>
      </c>
      <c r="J26" s="43">
        <f t="shared" si="26"/>
        <v>0</v>
      </c>
      <c r="K26" s="43">
        <f t="shared" si="26"/>
        <v>0</v>
      </c>
      <c r="L26" s="43">
        <f t="shared" si="26"/>
        <v>0</v>
      </c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3">
        <f t="shared" si="1"/>
        <v>0</v>
      </c>
      <c r="Z26" s="45" t="str">
        <f t="shared" si="2"/>
        <v>Invoice</v>
      </c>
      <c r="AA26" s="43"/>
      <c r="AB26" s="46" t="s">
        <v>343</v>
      </c>
      <c r="AC26" s="46" t="s">
        <v>504</v>
      </c>
      <c r="AD26" s="46" t="s">
        <v>505</v>
      </c>
      <c r="AE26" s="46" t="s">
        <v>506</v>
      </c>
      <c r="AF26" s="47"/>
      <c r="AG26" s="48" t="s">
        <v>507</v>
      </c>
      <c r="AH26" s="46" t="s">
        <v>500</v>
      </c>
      <c r="AI26" s="49" t="s">
        <v>508</v>
      </c>
      <c r="AJ26" s="49" t="s">
        <v>509</v>
      </c>
      <c r="AK26" s="46" t="s">
        <v>502</v>
      </c>
      <c r="AL26" s="46" t="s">
        <v>503</v>
      </c>
      <c r="AM26" s="50" t="s">
        <v>54</v>
      </c>
      <c r="AN26" s="46" t="s">
        <v>22</v>
      </c>
      <c r="AO26" s="51">
        <v>35801</v>
      </c>
      <c r="AP26" s="52"/>
      <c r="AQ26" s="52"/>
      <c r="AR26" s="52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</row>
    <row r="27" spans="1:58" ht="12.75" customHeight="1">
      <c r="A27" s="3">
        <f t="shared" ref="A27:L27" si="27">IF(M27="Yes",1,0)</f>
        <v>0</v>
      </c>
      <c r="B27" s="3">
        <f t="shared" si="27"/>
        <v>0</v>
      </c>
      <c r="C27" s="3">
        <f t="shared" si="27"/>
        <v>0</v>
      </c>
      <c r="D27" s="3">
        <f t="shared" si="27"/>
        <v>0</v>
      </c>
      <c r="E27" s="3">
        <f t="shared" si="27"/>
        <v>0</v>
      </c>
      <c r="F27" s="3">
        <f t="shared" si="27"/>
        <v>0</v>
      </c>
      <c r="G27" s="3">
        <f t="shared" si="27"/>
        <v>1</v>
      </c>
      <c r="H27" s="3">
        <f t="shared" si="27"/>
        <v>0</v>
      </c>
      <c r="I27" s="3">
        <f t="shared" si="27"/>
        <v>0</v>
      </c>
      <c r="J27" s="3">
        <f t="shared" si="27"/>
        <v>0</v>
      </c>
      <c r="K27" s="3">
        <f t="shared" si="27"/>
        <v>0</v>
      </c>
      <c r="L27" s="3">
        <f t="shared" si="27"/>
        <v>0</v>
      </c>
      <c r="M27" s="32"/>
      <c r="N27" s="32"/>
      <c r="O27" s="32"/>
      <c r="P27" s="32"/>
      <c r="Q27" s="32"/>
      <c r="R27" s="32"/>
      <c r="S27" s="32" t="s">
        <v>448</v>
      </c>
      <c r="T27" s="32"/>
      <c r="U27" s="32"/>
      <c r="V27" s="32"/>
      <c r="W27" s="32"/>
      <c r="X27" s="32"/>
      <c r="Y27" s="3">
        <f t="shared" si="1"/>
        <v>1</v>
      </c>
      <c r="Z27" s="33" t="str">
        <f t="shared" si="2"/>
        <v>Paid</v>
      </c>
      <c r="AA27" s="3" t="s">
        <v>440</v>
      </c>
      <c r="AB27" s="8" t="s">
        <v>343</v>
      </c>
      <c r="AC27" s="8" t="s">
        <v>510</v>
      </c>
      <c r="AD27" s="8" t="s">
        <v>511</v>
      </c>
      <c r="AE27" s="8" t="s">
        <v>512</v>
      </c>
      <c r="AF27" s="1"/>
      <c r="AG27" s="8" t="s">
        <v>513</v>
      </c>
      <c r="AH27" s="8" t="s">
        <v>500</v>
      </c>
      <c r="AI27" s="8" t="s">
        <v>514</v>
      </c>
      <c r="AJ27" s="1"/>
      <c r="AK27" s="8" t="s">
        <v>502</v>
      </c>
      <c r="AL27" s="8" t="s">
        <v>503</v>
      </c>
      <c r="AM27" s="30" t="s">
        <v>54</v>
      </c>
      <c r="AN27" s="8" t="s">
        <v>22</v>
      </c>
      <c r="AO27" s="34">
        <v>35801</v>
      </c>
      <c r="AP27" s="19"/>
      <c r="AQ27" s="19"/>
      <c r="AR27" s="19"/>
    </row>
    <row r="28" spans="1:58" ht="12.75" customHeight="1">
      <c r="A28" s="3">
        <f t="shared" ref="A28:L28" si="28">IF(M28="Yes",1,0)</f>
        <v>0</v>
      </c>
      <c r="B28" s="3">
        <f t="shared" si="28"/>
        <v>0</v>
      </c>
      <c r="C28" s="3">
        <f t="shared" si="28"/>
        <v>0</v>
      </c>
      <c r="D28" s="3">
        <f t="shared" si="28"/>
        <v>0</v>
      </c>
      <c r="E28" s="3">
        <f t="shared" si="28"/>
        <v>0</v>
      </c>
      <c r="F28" s="3">
        <f t="shared" si="28"/>
        <v>0</v>
      </c>
      <c r="G28" s="3">
        <f t="shared" si="28"/>
        <v>0</v>
      </c>
      <c r="H28" s="3">
        <f t="shared" si="28"/>
        <v>0</v>
      </c>
      <c r="I28" s="3">
        <f t="shared" si="28"/>
        <v>0</v>
      </c>
      <c r="J28" s="3">
        <f t="shared" si="28"/>
        <v>0</v>
      </c>
      <c r="K28" s="3">
        <f t="shared" si="28"/>
        <v>0</v>
      </c>
      <c r="L28" s="3">
        <f t="shared" si="28"/>
        <v>0</v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">
        <f t="shared" si="1"/>
        <v>0</v>
      </c>
      <c r="Z28" s="33" t="str">
        <f t="shared" si="2"/>
        <v>Invoice</v>
      </c>
      <c r="AA28" s="3"/>
      <c r="AB28" s="8" t="s">
        <v>343</v>
      </c>
      <c r="AC28" s="8" t="s">
        <v>515</v>
      </c>
      <c r="AD28" s="8" t="s">
        <v>516</v>
      </c>
      <c r="AE28" s="8" t="s">
        <v>517</v>
      </c>
      <c r="AF28" s="1"/>
      <c r="AG28" s="8" t="s">
        <v>518</v>
      </c>
      <c r="AH28" s="8" t="s">
        <v>500</v>
      </c>
      <c r="AI28" s="8"/>
      <c r="AJ28" s="1" t="s">
        <v>519</v>
      </c>
      <c r="AK28" s="8" t="s">
        <v>502</v>
      </c>
      <c r="AL28" s="8" t="s">
        <v>520</v>
      </c>
      <c r="AM28" s="30" t="s">
        <v>54</v>
      </c>
      <c r="AN28" s="8" t="s">
        <v>22</v>
      </c>
      <c r="AO28" s="34"/>
      <c r="AP28" s="19"/>
      <c r="AQ28" s="19"/>
      <c r="AR28" s="19"/>
    </row>
    <row r="29" spans="1:58" ht="12.75" customHeight="1">
      <c r="A29" s="3">
        <f t="shared" ref="A29:L29" si="29">IF(M29="Yes",1,0)</f>
        <v>0</v>
      </c>
      <c r="B29" s="3">
        <f t="shared" si="29"/>
        <v>0</v>
      </c>
      <c r="C29" s="3">
        <f t="shared" si="29"/>
        <v>0</v>
      </c>
      <c r="D29" s="3">
        <f t="shared" si="29"/>
        <v>0</v>
      </c>
      <c r="E29" s="3">
        <f t="shared" si="29"/>
        <v>0</v>
      </c>
      <c r="F29" s="3">
        <f t="shared" si="29"/>
        <v>0</v>
      </c>
      <c r="G29" s="3">
        <f t="shared" si="29"/>
        <v>1</v>
      </c>
      <c r="H29" s="3">
        <f t="shared" si="29"/>
        <v>0</v>
      </c>
      <c r="I29" s="3">
        <f t="shared" si="29"/>
        <v>0</v>
      </c>
      <c r="J29" s="3">
        <f t="shared" si="29"/>
        <v>0</v>
      </c>
      <c r="K29" s="3">
        <f t="shared" si="29"/>
        <v>0</v>
      </c>
      <c r="L29" s="3">
        <f t="shared" si="29"/>
        <v>0</v>
      </c>
      <c r="M29" s="32"/>
      <c r="N29" s="32"/>
      <c r="O29" s="32"/>
      <c r="P29" s="32"/>
      <c r="Q29" s="32"/>
      <c r="R29" s="32"/>
      <c r="S29" s="32" t="s">
        <v>448</v>
      </c>
      <c r="T29" s="32"/>
      <c r="U29" s="32"/>
      <c r="V29" s="32"/>
      <c r="W29" s="32"/>
      <c r="X29" s="32"/>
      <c r="Y29" s="3">
        <f t="shared" si="1"/>
        <v>1</v>
      </c>
      <c r="Z29" s="33" t="str">
        <f t="shared" si="2"/>
        <v>Paid</v>
      </c>
      <c r="AA29" s="3" t="s">
        <v>440</v>
      </c>
      <c r="AB29" s="8" t="s">
        <v>343</v>
      </c>
      <c r="AC29" s="8" t="s">
        <v>521</v>
      </c>
      <c r="AD29" s="8" t="s">
        <v>169</v>
      </c>
      <c r="AE29" s="8" t="s">
        <v>522</v>
      </c>
      <c r="AF29" s="1"/>
      <c r="AG29" s="8" t="s">
        <v>523</v>
      </c>
      <c r="AH29" s="8" t="s">
        <v>500</v>
      </c>
      <c r="AI29" s="8" t="s">
        <v>501</v>
      </c>
      <c r="AJ29" s="1"/>
      <c r="AK29" s="8" t="s">
        <v>502</v>
      </c>
      <c r="AL29" s="8" t="s">
        <v>503</v>
      </c>
      <c r="AM29" s="30" t="s">
        <v>54</v>
      </c>
      <c r="AN29" s="8" t="s">
        <v>22</v>
      </c>
      <c r="AO29" s="34">
        <v>35801</v>
      </c>
      <c r="AP29" s="19"/>
      <c r="AQ29" s="19"/>
      <c r="AR29" s="19"/>
    </row>
    <row r="30" spans="1:58" ht="14.25" customHeight="1">
      <c r="A30" s="3">
        <f t="shared" ref="A30:L30" si="30">IF(M30="Yes",1,0)</f>
        <v>0</v>
      </c>
      <c r="B30" s="3">
        <f t="shared" si="30"/>
        <v>0</v>
      </c>
      <c r="C30" s="3">
        <f t="shared" si="30"/>
        <v>0</v>
      </c>
      <c r="D30" s="3">
        <f t="shared" si="30"/>
        <v>0</v>
      </c>
      <c r="E30" s="3">
        <f t="shared" si="30"/>
        <v>0</v>
      </c>
      <c r="F30" s="3">
        <f t="shared" si="30"/>
        <v>0</v>
      </c>
      <c r="G30" s="3">
        <f t="shared" si="30"/>
        <v>0</v>
      </c>
      <c r="H30" s="3">
        <f t="shared" si="30"/>
        <v>0</v>
      </c>
      <c r="I30" s="3">
        <f t="shared" si="30"/>
        <v>0</v>
      </c>
      <c r="J30" s="3">
        <f t="shared" si="30"/>
        <v>0</v>
      </c>
      <c r="K30" s="3">
        <f t="shared" si="30"/>
        <v>0</v>
      </c>
      <c r="L30" s="3">
        <f t="shared" si="30"/>
        <v>0</v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">
        <f t="shared" si="1"/>
        <v>0</v>
      </c>
      <c r="Z30" s="33" t="str">
        <f t="shared" si="2"/>
        <v>Invoice</v>
      </c>
      <c r="AA30" s="3"/>
      <c r="AB30" s="8" t="s">
        <v>343</v>
      </c>
      <c r="AC30" s="8" t="s">
        <v>524</v>
      </c>
      <c r="AD30" s="8" t="s">
        <v>525</v>
      </c>
      <c r="AE30" s="8" t="s">
        <v>526</v>
      </c>
      <c r="AF30" s="1"/>
      <c r="AG30" s="8" t="s">
        <v>527</v>
      </c>
      <c r="AH30" s="8" t="s">
        <v>500</v>
      </c>
      <c r="AI30" s="8" t="s">
        <v>528</v>
      </c>
      <c r="AJ30" s="1"/>
      <c r="AK30" s="8" t="s">
        <v>502</v>
      </c>
      <c r="AL30" s="8" t="s">
        <v>503</v>
      </c>
      <c r="AM30" s="30" t="s">
        <v>54</v>
      </c>
      <c r="AN30" s="8" t="s">
        <v>22</v>
      </c>
      <c r="AO30" s="34">
        <v>35801</v>
      </c>
      <c r="AP30" s="19"/>
      <c r="AQ30" s="19"/>
      <c r="AR30" s="19"/>
    </row>
    <row r="31" spans="1:58" ht="12.75" customHeight="1">
      <c r="A31" s="3">
        <f t="shared" ref="A31:L31" si="31">IF(M31="Yes",1,0)</f>
        <v>0</v>
      </c>
      <c r="B31" s="3">
        <f t="shared" si="31"/>
        <v>0</v>
      </c>
      <c r="C31" s="3">
        <f t="shared" si="31"/>
        <v>0</v>
      </c>
      <c r="D31" s="3">
        <f t="shared" si="31"/>
        <v>0</v>
      </c>
      <c r="E31" s="3">
        <f t="shared" si="31"/>
        <v>0</v>
      </c>
      <c r="F31" s="3">
        <f t="shared" si="31"/>
        <v>0</v>
      </c>
      <c r="G31" s="3">
        <f t="shared" si="31"/>
        <v>0</v>
      </c>
      <c r="H31" s="3">
        <f t="shared" si="31"/>
        <v>0</v>
      </c>
      <c r="I31" s="3">
        <f t="shared" si="31"/>
        <v>0</v>
      </c>
      <c r="J31" s="3">
        <f t="shared" si="31"/>
        <v>0</v>
      </c>
      <c r="K31" s="3">
        <f t="shared" si="31"/>
        <v>0</v>
      </c>
      <c r="L31" s="3">
        <f t="shared" si="31"/>
        <v>0</v>
      </c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">
        <f t="shared" si="1"/>
        <v>0</v>
      </c>
      <c r="Z31" s="33" t="str">
        <f t="shared" si="2"/>
        <v>Invoice</v>
      </c>
      <c r="AA31" s="3"/>
      <c r="AB31" s="8" t="s">
        <v>343</v>
      </c>
      <c r="AC31" s="8" t="s">
        <v>529</v>
      </c>
      <c r="AD31" s="8" t="s">
        <v>530</v>
      </c>
      <c r="AE31" s="8" t="s">
        <v>531</v>
      </c>
      <c r="AF31" s="1"/>
      <c r="AG31" s="23" t="str">
        <f>HYPERLINK("mailto:ajsmith@mclaincommercial.com","ajsmith@mclaincommercial.com")</f>
        <v>ajsmith@mclaincommercial.com</v>
      </c>
      <c r="AH31" s="8" t="s">
        <v>500</v>
      </c>
      <c r="AI31" s="8" t="s">
        <v>532</v>
      </c>
      <c r="AJ31" s="1"/>
      <c r="AK31" s="8" t="s">
        <v>502</v>
      </c>
      <c r="AL31" s="8" t="s">
        <v>503</v>
      </c>
      <c r="AM31" s="30" t="s">
        <v>54</v>
      </c>
      <c r="AN31" s="8" t="s">
        <v>22</v>
      </c>
      <c r="AO31" s="34">
        <v>35801</v>
      </c>
      <c r="AP31" s="19"/>
      <c r="AQ31" s="19"/>
      <c r="AR31" s="19"/>
    </row>
    <row r="32" spans="1:58" ht="12.75" customHeight="1">
      <c r="A32" s="3">
        <f t="shared" ref="A32:L32" si="32">IF(M32="Yes",1,0)</f>
        <v>0</v>
      </c>
      <c r="B32" s="3">
        <f t="shared" si="32"/>
        <v>0</v>
      </c>
      <c r="C32" s="3">
        <f t="shared" si="32"/>
        <v>0</v>
      </c>
      <c r="D32" s="3">
        <f t="shared" si="32"/>
        <v>0</v>
      </c>
      <c r="E32" s="3">
        <f t="shared" si="32"/>
        <v>0</v>
      </c>
      <c r="F32" s="3">
        <f t="shared" si="32"/>
        <v>0</v>
      </c>
      <c r="G32" s="3">
        <f t="shared" si="32"/>
        <v>0</v>
      </c>
      <c r="H32" s="3">
        <f t="shared" si="32"/>
        <v>0</v>
      </c>
      <c r="I32" s="3">
        <f t="shared" si="32"/>
        <v>0</v>
      </c>
      <c r="J32" s="3">
        <f t="shared" si="32"/>
        <v>0</v>
      </c>
      <c r="K32" s="3">
        <f t="shared" si="32"/>
        <v>0</v>
      </c>
      <c r="L32" s="3">
        <f t="shared" si="32"/>
        <v>0</v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">
        <f t="shared" si="1"/>
        <v>0</v>
      </c>
      <c r="Z32" s="33" t="str">
        <f t="shared" si="2"/>
        <v>Invoice</v>
      </c>
      <c r="AA32" s="3" t="s">
        <v>440</v>
      </c>
      <c r="AB32" s="8" t="s">
        <v>343</v>
      </c>
      <c r="AC32" s="8" t="s">
        <v>533</v>
      </c>
      <c r="AD32" s="8" t="s">
        <v>534</v>
      </c>
      <c r="AE32" s="8" t="s">
        <v>535</v>
      </c>
      <c r="AF32" s="1"/>
      <c r="AG32" s="8" t="s">
        <v>536</v>
      </c>
      <c r="AH32" s="8" t="s">
        <v>500</v>
      </c>
      <c r="AI32" s="8" t="s">
        <v>537</v>
      </c>
      <c r="AJ32" s="1"/>
      <c r="AK32" s="8" t="s">
        <v>502</v>
      </c>
      <c r="AL32" s="8" t="s">
        <v>503</v>
      </c>
      <c r="AM32" s="30" t="s">
        <v>54</v>
      </c>
      <c r="AN32" s="8" t="s">
        <v>22</v>
      </c>
      <c r="AO32" s="34">
        <v>35801</v>
      </c>
      <c r="AP32" s="19"/>
      <c r="AQ32" s="19"/>
      <c r="AR32" s="19"/>
    </row>
    <row r="33" spans="1:58" ht="12.75" customHeight="1">
      <c r="A33" s="3">
        <f t="shared" ref="A33:L33" si="33">IF(M33="Yes",1,0)</f>
        <v>0</v>
      </c>
      <c r="B33" s="3">
        <f t="shared" si="33"/>
        <v>0</v>
      </c>
      <c r="C33" s="3">
        <f t="shared" si="33"/>
        <v>0</v>
      </c>
      <c r="D33" s="3">
        <f t="shared" si="33"/>
        <v>0</v>
      </c>
      <c r="E33" s="3">
        <f t="shared" si="33"/>
        <v>0</v>
      </c>
      <c r="F33" s="3">
        <f t="shared" si="33"/>
        <v>0</v>
      </c>
      <c r="G33" s="3">
        <f t="shared" si="33"/>
        <v>0</v>
      </c>
      <c r="H33" s="3">
        <f t="shared" si="33"/>
        <v>0</v>
      </c>
      <c r="I33" s="3">
        <f t="shared" si="33"/>
        <v>0</v>
      </c>
      <c r="J33" s="3">
        <f t="shared" si="33"/>
        <v>0</v>
      </c>
      <c r="K33" s="3">
        <f t="shared" si="33"/>
        <v>0</v>
      </c>
      <c r="L33" s="3">
        <f t="shared" si="33"/>
        <v>0</v>
      </c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">
        <f t="shared" si="1"/>
        <v>0</v>
      </c>
      <c r="Z33" s="33" t="str">
        <f t="shared" si="2"/>
        <v>Invoice</v>
      </c>
      <c r="AA33" s="3"/>
      <c r="AB33" s="8" t="s">
        <v>343</v>
      </c>
      <c r="AC33" s="15" t="s">
        <v>538</v>
      </c>
      <c r="AD33" s="15" t="s">
        <v>539</v>
      </c>
      <c r="AE33" s="15" t="s">
        <v>540</v>
      </c>
      <c r="AF33" s="54" t="s">
        <v>541</v>
      </c>
      <c r="AG33" s="54" t="s">
        <v>542</v>
      </c>
      <c r="AH33" s="15" t="s">
        <v>543</v>
      </c>
      <c r="AI33" s="55" t="s">
        <v>544</v>
      </c>
      <c r="AJ33" s="54" t="s">
        <v>545</v>
      </c>
      <c r="AK33" s="15"/>
      <c r="AL33" s="54" t="s">
        <v>546</v>
      </c>
      <c r="AM33" s="54" t="s">
        <v>21</v>
      </c>
      <c r="AN33" s="54" t="s">
        <v>22</v>
      </c>
      <c r="AO33" s="56" t="s">
        <v>23</v>
      </c>
      <c r="AP33" s="19"/>
      <c r="AQ33" s="19"/>
      <c r="AR33" s="19"/>
    </row>
    <row r="34" spans="1:58" ht="12.75" customHeight="1">
      <c r="A34" s="57">
        <f t="shared" ref="A34:L34" si="34">IF(M34="Yes",1,0)</f>
        <v>0</v>
      </c>
      <c r="B34" s="57">
        <f t="shared" si="34"/>
        <v>0</v>
      </c>
      <c r="C34" s="57">
        <f t="shared" si="34"/>
        <v>0</v>
      </c>
      <c r="D34" s="57">
        <f t="shared" si="34"/>
        <v>0</v>
      </c>
      <c r="E34" s="57">
        <f t="shared" si="34"/>
        <v>0</v>
      </c>
      <c r="F34" s="57">
        <f t="shared" si="34"/>
        <v>0</v>
      </c>
      <c r="G34" s="57">
        <f t="shared" si="34"/>
        <v>0</v>
      </c>
      <c r="H34" s="57">
        <f t="shared" si="34"/>
        <v>0</v>
      </c>
      <c r="I34" s="57">
        <f t="shared" si="34"/>
        <v>0</v>
      </c>
      <c r="J34" s="57">
        <f t="shared" si="34"/>
        <v>0</v>
      </c>
      <c r="K34" s="57">
        <f t="shared" si="34"/>
        <v>0</v>
      </c>
      <c r="L34" s="57">
        <f t="shared" si="34"/>
        <v>0</v>
      </c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7">
        <f t="shared" si="1"/>
        <v>0</v>
      </c>
      <c r="Z34" s="59" t="str">
        <f t="shared" si="2"/>
        <v>Invoice</v>
      </c>
      <c r="AA34" s="57"/>
      <c r="AB34" s="60" t="s">
        <v>343</v>
      </c>
      <c r="AC34" s="60" t="s">
        <v>547</v>
      </c>
      <c r="AD34" s="60" t="s">
        <v>548</v>
      </c>
      <c r="AE34" s="60" t="s">
        <v>549</v>
      </c>
      <c r="AF34" s="61"/>
      <c r="AG34" s="60" t="s">
        <v>550</v>
      </c>
      <c r="AH34" s="60" t="s">
        <v>543</v>
      </c>
      <c r="AI34" s="60" t="s">
        <v>551</v>
      </c>
      <c r="AJ34" s="61" t="s">
        <v>552</v>
      </c>
      <c r="AK34" s="60" t="s">
        <v>553</v>
      </c>
      <c r="AL34" s="60" t="s">
        <v>89</v>
      </c>
      <c r="AM34" s="62" t="s">
        <v>54</v>
      </c>
      <c r="AN34" s="60" t="s">
        <v>22</v>
      </c>
      <c r="AO34" s="63">
        <v>35801</v>
      </c>
      <c r="AP34" s="64"/>
      <c r="AQ34" s="64"/>
      <c r="AR34" s="64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</row>
    <row r="35" spans="1:58" ht="12.75" customHeight="1">
      <c r="A35" s="3">
        <f t="shared" ref="A35:L35" si="35">IF(M35="Yes",1,0)</f>
        <v>0</v>
      </c>
      <c r="B35" s="3">
        <f t="shared" si="35"/>
        <v>0</v>
      </c>
      <c r="C35" s="3">
        <f t="shared" si="35"/>
        <v>0</v>
      </c>
      <c r="D35" s="3">
        <f t="shared" si="35"/>
        <v>0</v>
      </c>
      <c r="E35" s="3">
        <f t="shared" si="35"/>
        <v>0</v>
      </c>
      <c r="F35" s="3">
        <f t="shared" si="35"/>
        <v>0</v>
      </c>
      <c r="G35" s="3">
        <f t="shared" si="35"/>
        <v>0</v>
      </c>
      <c r="H35" s="3">
        <f t="shared" si="35"/>
        <v>0</v>
      </c>
      <c r="I35" s="3">
        <f t="shared" si="35"/>
        <v>0</v>
      </c>
      <c r="J35" s="3">
        <f t="shared" si="35"/>
        <v>0</v>
      </c>
      <c r="K35" s="3">
        <f t="shared" si="35"/>
        <v>0</v>
      </c>
      <c r="L35" s="3">
        <f t="shared" si="35"/>
        <v>0</v>
      </c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">
        <f t="shared" si="1"/>
        <v>0</v>
      </c>
      <c r="Z35" s="33" t="str">
        <f t="shared" si="2"/>
        <v>Invoice</v>
      </c>
      <c r="AA35" s="3" t="s">
        <v>440</v>
      </c>
      <c r="AB35" s="8" t="s">
        <v>343</v>
      </c>
      <c r="AC35" s="8" t="s">
        <v>554</v>
      </c>
      <c r="AD35" s="8" t="s">
        <v>555</v>
      </c>
      <c r="AE35" s="8" t="s">
        <v>556</v>
      </c>
      <c r="AF35" s="1"/>
      <c r="AG35" s="8" t="s">
        <v>557</v>
      </c>
      <c r="AH35" s="8" t="s">
        <v>543</v>
      </c>
      <c r="AI35" s="8" t="s">
        <v>558</v>
      </c>
      <c r="AJ35" s="1"/>
      <c r="AK35" s="8" t="s">
        <v>559</v>
      </c>
      <c r="AL35" s="8" t="s">
        <v>560</v>
      </c>
      <c r="AM35" s="30" t="s">
        <v>54</v>
      </c>
      <c r="AN35" s="8" t="s">
        <v>22</v>
      </c>
      <c r="AO35" s="34">
        <v>35801</v>
      </c>
      <c r="AP35" s="19"/>
      <c r="AQ35" s="19"/>
      <c r="AR35" s="19"/>
    </row>
    <row r="36" spans="1:58" ht="12.75" customHeight="1">
      <c r="A36" s="3">
        <f t="shared" ref="A36:L36" si="36">IF(M36="Yes",1,0)</f>
        <v>0</v>
      </c>
      <c r="B36" s="3">
        <f t="shared" si="36"/>
        <v>0</v>
      </c>
      <c r="C36" s="3">
        <f t="shared" si="36"/>
        <v>0</v>
      </c>
      <c r="D36" s="3">
        <f t="shared" si="36"/>
        <v>0</v>
      </c>
      <c r="E36" s="3">
        <f t="shared" si="36"/>
        <v>0</v>
      </c>
      <c r="F36" s="3">
        <f t="shared" si="36"/>
        <v>0</v>
      </c>
      <c r="G36" s="3">
        <f t="shared" si="36"/>
        <v>0</v>
      </c>
      <c r="H36" s="3">
        <f t="shared" si="36"/>
        <v>0</v>
      </c>
      <c r="I36" s="3">
        <f t="shared" si="36"/>
        <v>0</v>
      </c>
      <c r="J36" s="3">
        <f t="shared" si="36"/>
        <v>0</v>
      </c>
      <c r="K36" s="3">
        <f t="shared" si="36"/>
        <v>0</v>
      </c>
      <c r="L36" s="3">
        <f t="shared" si="36"/>
        <v>0</v>
      </c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">
        <f t="shared" si="1"/>
        <v>0</v>
      </c>
      <c r="Z36" s="33" t="str">
        <f t="shared" si="2"/>
        <v>Invoice</v>
      </c>
      <c r="AA36" s="3" t="s">
        <v>440</v>
      </c>
      <c r="AB36" s="8" t="s">
        <v>343</v>
      </c>
      <c r="AC36" s="8" t="s">
        <v>561</v>
      </c>
      <c r="AD36" s="8" t="s">
        <v>155</v>
      </c>
      <c r="AE36" s="8" t="s">
        <v>562</v>
      </c>
      <c r="AF36" s="1"/>
      <c r="AG36" s="8" t="s">
        <v>563</v>
      </c>
      <c r="AH36" s="8" t="s">
        <v>543</v>
      </c>
      <c r="AI36" s="8" t="s">
        <v>564</v>
      </c>
      <c r="AJ36" s="8" t="s">
        <v>565</v>
      </c>
      <c r="AK36" s="8" t="s">
        <v>553</v>
      </c>
      <c r="AL36" s="8" t="s">
        <v>89</v>
      </c>
      <c r="AM36" s="30" t="s">
        <v>54</v>
      </c>
      <c r="AN36" s="8" t="s">
        <v>22</v>
      </c>
      <c r="AO36" s="34">
        <v>35801</v>
      </c>
      <c r="AP36" s="19"/>
      <c r="AQ36" s="19"/>
      <c r="AR36" s="19"/>
    </row>
    <row r="37" spans="1:58" ht="12.75" customHeight="1">
      <c r="A37" s="3">
        <f t="shared" ref="A37:L37" si="37">IF(M37="Yes",1,0)</f>
        <v>0</v>
      </c>
      <c r="B37" s="3">
        <f t="shared" si="37"/>
        <v>0</v>
      </c>
      <c r="C37" s="3">
        <f t="shared" si="37"/>
        <v>0</v>
      </c>
      <c r="D37" s="3">
        <f t="shared" si="37"/>
        <v>0</v>
      </c>
      <c r="E37" s="3">
        <f t="shared" si="37"/>
        <v>0</v>
      </c>
      <c r="F37" s="3">
        <f t="shared" si="37"/>
        <v>0</v>
      </c>
      <c r="G37" s="3">
        <f t="shared" si="37"/>
        <v>0</v>
      </c>
      <c r="H37" s="3">
        <f t="shared" si="37"/>
        <v>0</v>
      </c>
      <c r="I37" s="3">
        <f t="shared" si="37"/>
        <v>0</v>
      </c>
      <c r="J37" s="3">
        <f t="shared" si="37"/>
        <v>0</v>
      </c>
      <c r="K37" s="3">
        <f t="shared" si="37"/>
        <v>0</v>
      </c>
      <c r="L37" s="3">
        <f t="shared" si="37"/>
        <v>0</v>
      </c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">
        <f t="shared" si="1"/>
        <v>0</v>
      </c>
      <c r="Z37" s="33" t="str">
        <f t="shared" si="2"/>
        <v>Invoice</v>
      </c>
      <c r="AA37" s="3"/>
      <c r="AB37" s="8" t="s">
        <v>343</v>
      </c>
      <c r="AC37" s="8" t="s">
        <v>566</v>
      </c>
      <c r="AD37" s="8" t="s">
        <v>567</v>
      </c>
      <c r="AE37" s="8" t="s">
        <v>568</v>
      </c>
      <c r="AF37" s="1"/>
      <c r="AG37" s="8" t="s">
        <v>569</v>
      </c>
      <c r="AH37" s="8" t="s">
        <v>543</v>
      </c>
      <c r="AI37" s="8" t="s">
        <v>570</v>
      </c>
      <c r="AJ37" s="1"/>
      <c r="AK37" s="8" t="s">
        <v>559</v>
      </c>
      <c r="AL37" s="8" t="s">
        <v>560</v>
      </c>
      <c r="AM37" s="30" t="s">
        <v>54</v>
      </c>
      <c r="AN37" s="8" t="s">
        <v>22</v>
      </c>
      <c r="AO37" s="34">
        <v>35801</v>
      </c>
      <c r="AP37" s="19"/>
      <c r="AQ37" s="19"/>
      <c r="AR37" s="19"/>
    </row>
    <row r="38" spans="1:58" ht="12.75" customHeight="1">
      <c r="A38" s="3">
        <f t="shared" ref="A38:L38" si="38">IF(M38="Yes",1,0)</f>
        <v>0</v>
      </c>
      <c r="B38" s="3">
        <f t="shared" si="38"/>
        <v>0</v>
      </c>
      <c r="C38" s="3">
        <f t="shared" si="38"/>
        <v>0</v>
      </c>
      <c r="D38" s="3">
        <f t="shared" si="38"/>
        <v>0</v>
      </c>
      <c r="E38" s="3">
        <f t="shared" si="38"/>
        <v>0</v>
      </c>
      <c r="F38" s="3">
        <f t="shared" si="38"/>
        <v>0</v>
      </c>
      <c r="G38" s="3">
        <f t="shared" si="38"/>
        <v>0</v>
      </c>
      <c r="H38" s="3">
        <f t="shared" si="38"/>
        <v>0</v>
      </c>
      <c r="I38" s="3">
        <f t="shared" si="38"/>
        <v>0</v>
      </c>
      <c r="J38" s="3">
        <f t="shared" si="38"/>
        <v>0</v>
      </c>
      <c r="K38" s="3">
        <f t="shared" si="38"/>
        <v>0</v>
      </c>
      <c r="L38" s="3">
        <f t="shared" si="38"/>
        <v>0</v>
      </c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">
        <f t="shared" si="1"/>
        <v>0</v>
      </c>
      <c r="Z38" s="33" t="str">
        <f t="shared" si="2"/>
        <v>Invoice</v>
      </c>
      <c r="AA38" s="3" t="s">
        <v>440</v>
      </c>
      <c r="AB38" s="8" t="s">
        <v>343</v>
      </c>
      <c r="AC38" s="8" t="s">
        <v>571</v>
      </c>
      <c r="AD38" s="8" t="s">
        <v>572</v>
      </c>
      <c r="AE38" s="8" t="s">
        <v>573</v>
      </c>
      <c r="AF38" s="1"/>
      <c r="AG38" s="8" t="s">
        <v>574</v>
      </c>
      <c r="AH38" s="8" t="s">
        <v>543</v>
      </c>
      <c r="AI38" s="8" t="s">
        <v>575</v>
      </c>
      <c r="AJ38" s="1" t="s">
        <v>576</v>
      </c>
      <c r="AK38" s="8" t="s">
        <v>553</v>
      </c>
      <c r="AL38" s="8" t="s">
        <v>89</v>
      </c>
      <c r="AM38" s="30" t="s">
        <v>54</v>
      </c>
      <c r="AN38" s="8" t="s">
        <v>22</v>
      </c>
      <c r="AO38" s="34">
        <v>35801</v>
      </c>
      <c r="AP38" s="19"/>
      <c r="AQ38" s="19"/>
      <c r="AR38" s="19"/>
    </row>
    <row r="39" spans="1:58" ht="12.75" customHeight="1">
      <c r="A39" s="3">
        <f t="shared" ref="A39:L39" si="39">IF(M39="Yes",1,0)</f>
        <v>0</v>
      </c>
      <c r="B39" s="3">
        <f t="shared" si="39"/>
        <v>0</v>
      </c>
      <c r="C39" s="3">
        <f t="shared" si="39"/>
        <v>0</v>
      </c>
      <c r="D39" s="3">
        <f t="shared" si="39"/>
        <v>0</v>
      </c>
      <c r="E39" s="3">
        <f t="shared" si="39"/>
        <v>0</v>
      </c>
      <c r="F39" s="3">
        <f t="shared" si="39"/>
        <v>0</v>
      </c>
      <c r="G39" s="3">
        <f t="shared" si="39"/>
        <v>0</v>
      </c>
      <c r="H39" s="3">
        <f t="shared" si="39"/>
        <v>0</v>
      </c>
      <c r="I39" s="3">
        <f t="shared" si="39"/>
        <v>0</v>
      </c>
      <c r="J39" s="3">
        <f t="shared" si="39"/>
        <v>0</v>
      </c>
      <c r="K39" s="3">
        <f t="shared" si="39"/>
        <v>0</v>
      </c>
      <c r="L39" s="3">
        <f t="shared" si="39"/>
        <v>0</v>
      </c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">
        <f t="shared" si="1"/>
        <v>0</v>
      </c>
      <c r="Z39" s="33" t="str">
        <f t="shared" si="2"/>
        <v>Invoice</v>
      </c>
      <c r="AA39" s="3"/>
      <c r="AB39" s="8" t="s">
        <v>343</v>
      </c>
      <c r="AC39" s="8" t="s">
        <v>577</v>
      </c>
      <c r="AD39" s="8" t="s">
        <v>578</v>
      </c>
      <c r="AE39" s="8" t="s">
        <v>122</v>
      </c>
      <c r="AF39" s="1"/>
      <c r="AG39" s="8" t="s">
        <v>579</v>
      </c>
      <c r="AH39" s="8" t="s">
        <v>580</v>
      </c>
      <c r="AI39" s="8" t="s">
        <v>581</v>
      </c>
      <c r="AJ39" s="8" t="s">
        <v>581</v>
      </c>
      <c r="AK39" s="8" t="s">
        <v>582</v>
      </c>
      <c r="AL39" s="8" t="s">
        <v>583</v>
      </c>
      <c r="AM39" s="30" t="s">
        <v>21</v>
      </c>
      <c r="AN39" s="8" t="s">
        <v>22</v>
      </c>
      <c r="AO39" s="34">
        <v>35223</v>
      </c>
      <c r="AP39" s="19"/>
      <c r="AQ39" s="19"/>
      <c r="AR39" s="19"/>
    </row>
    <row r="40" spans="1:58" ht="12.75" customHeight="1">
      <c r="A40" s="3">
        <f t="shared" ref="A40:L40" si="40">IF(M40="Yes",1,0)</f>
        <v>0</v>
      </c>
      <c r="B40" s="3">
        <f t="shared" si="40"/>
        <v>0</v>
      </c>
      <c r="C40" s="3">
        <f t="shared" si="40"/>
        <v>0</v>
      </c>
      <c r="D40" s="3">
        <f t="shared" si="40"/>
        <v>0</v>
      </c>
      <c r="E40" s="3">
        <f t="shared" si="40"/>
        <v>0</v>
      </c>
      <c r="F40" s="3">
        <f t="shared" si="40"/>
        <v>0</v>
      </c>
      <c r="G40" s="3">
        <f t="shared" si="40"/>
        <v>0</v>
      </c>
      <c r="H40" s="3">
        <f t="shared" si="40"/>
        <v>0</v>
      </c>
      <c r="I40" s="3">
        <f t="shared" si="40"/>
        <v>0</v>
      </c>
      <c r="J40" s="3">
        <f t="shared" si="40"/>
        <v>0</v>
      </c>
      <c r="K40" s="3">
        <f t="shared" si="40"/>
        <v>0</v>
      </c>
      <c r="L40" s="3">
        <f t="shared" si="40"/>
        <v>0</v>
      </c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">
        <f t="shared" si="1"/>
        <v>0</v>
      </c>
      <c r="Z40" s="33" t="str">
        <f t="shared" si="2"/>
        <v>Invoice</v>
      </c>
      <c r="AA40" s="3"/>
      <c r="AB40" s="8" t="s">
        <v>343</v>
      </c>
      <c r="AC40" s="8" t="s">
        <v>584</v>
      </c>
      <c r="AD40" s="8" t="s">
        <v>101</v>
      </c>
      <c r="AE40" s="8" t="s">
        <v>585</v>
      </c>
      <c r="AF40" s="1"/>
      <c r="AG40" s="42" t="s">
        <v>586</v>
      </c>
      <c r="AH40" s="8" t="s">
        <v>587</v>
      </c>
      <c r="AI40" s="21" t="s">
        <v>588</v>
      </c>
      <c r="AJ40" s="21" t="s">
        <v>589</v>
      </c>
      <c r="AK40" s="8" t="s">
        <v>590</v>
      </c>
      <c r="AL40" s="8" t="s">
        <v>591</v>
      </c>
      <c r="AM40" s="30" t="s">
        <v>54</v>
      </c>
      <c r="AN40" s="8" t="s">
        <v>22</v>
      </c>
      <c r="AO40" s="34">
        <v>35806</v>
      </c>
      <c r="AP40" s="19"/>
      <c r="AQ40" s="19"/>
      <c r="AR40" s="19"/>
    </row>
    <row r="41" spans="1:58" ht="12.75" customHeight="1">
      <c r="A41" s="3">
        <f t="shared" ref="A41:L41" si="41">IF(M41="Yes",1,0)</f>
        <v>0</v>
      </c>
      <c r="B41" s="3">
        <f t="shared" si="41"/>
        <v>0</v>
      </c>
      <c r="C41" s="3">
        <f t="shared" si="41"/>
        <v>0</v>
      </c>
      <c r="D41" s="3">
        <f t="shared" si="41"/>
        <v>0</v>
      </c>
      <c r="E41" s="3">
        <f t="shared" si="41"/>
        <v>0</v>
      </c>
      <c r="F41" s="3">
        <f t="shared" si="41"/>
        <v>0</v>
      </c>
      <c r="G41" s="3">
        <f t="shared" si="41"/>
        <v>1</v>
      </c>
      <c r="H41" s="3">
        <f t="shared" si="41"/>
        <v>1</v>
      </c>
      <c r="I41" s="3">
        <f t="shared" si="41"/>
        <v>0</v>
      </c>
      <c r="J41" s="3">
        <f t="shared" si="41"/>
        <v>0</v>
      </c>
      <c r="K41" s="3">
        <f t="shared" si="41"/>
        <v>0</v>
      </c>
      <c r="L41" s="3">
        <f t="shared" si="41"/>
        <v>0</v>
      </c>
      <c r="M41" s="32"/>
      <c r="N41" s="32"/>
      <c r="O41" s="32"/>
      <c r="P41" s="32"/>
      <c r="Q41" s="32"/>
      <c r="R41" s="32"/>
      <c r="S41" s="32" t="s">
        <v>448</v>
      </c>
      <c r="T41" s="32" t="s">
        <v>448</v>
      </c>
      <c r="U41" s="32"/>
      <c r="V41" s="32"/>
      <c r="W41" s="32"/>
      <c r="X41" s="32"/>
      <c r="Y41" s="3">
        <f t="shared" si="1"/>
        <v>2</v>
      </c>
      <c r="Z41" s="33" t="str">
        <f t="shared" si="2"/>
        <v>Paid</v>
      </c>
      <c r="AA41" s="3" t="s">
        <v>440</v>
      </c>
      <c r="AB41" s="8" t="s">
        <v>343</v>
      </c>
      <c r="AC41" s="8" t="s">
        <v>592</v>
      </c>
      <c r="AD41" s="8" t="s">
        <v>175</v>
      </c>
      <c r="AE41" s="8" t="s">
        <v>593</v>
      </c>
      <c r="AF41" s="1"/>
      <c r="AG41" s="8" t="s">
        <v>594</v>
      </c>
      <c r="AH41" s="8" t="s">
        <v>595</v>
      </c>
      <c r="AI41" s="8"/>
      <c r="AJ41" s="8"/>
      <c r="AK41" s="8"/>
      <c r="AL41" s="1"/>
      <c r="AM41" s="30"/>
      <c r="AN41" s="8"/>
      <c r="AO41" s="34"/>
      <c r="AP41" s="19"/>
      <c r="AQ41" s="19"/>
      <c r="AR41" s="19"/>
    </row>
    <row r="42" spans="1:58" ht="12.75" customHeight="1">
      <c r="A42" s="3">
        <f t="shared" ref="A42:L42" si="42">IF(M42="Yes",1,0)</f>
        <v>0</v>
      </c>
      <c r="B42" s="3">
        <f t="shared" si="42"/>
        <v>0</v>
      </c>
      <c r="C42" s="3">
        <f t="shared" si="42"/>
        <v>0</v>
      </c>
      <c r="D42" s="3">
        <f t="shared" si="42"/>
        <v>0</v>
      </c>
      <c r="E42" s="3">
        <f t="shared" si="42"/>
        <v>0</v>
      </c>
      <c r="F42" s="3">
        <f t="shared" si="42"/>
        <v>0</v>
      </c>
      <c r="G42" s="3">
        <f t="shared" si="42"/>
        <v>0</v>
      </c>
      <c r="H42" s="3">
        <f t="shared" si="42"/>
        <v>0</v>
      </c>
      <c r="I42" s="3">
        <f t="shared" si="42"/>
        <v>0</v>
      </c>
      <c r="J42" s="3">
        <f t="shared" si="42"/>
        <v>0</v>
      </c>
      <c r="K42" s="3">
        <f t="shared" si="42"/>
        <v>0</v>
      </c>
      <c r="L42" s="3">
        <f t="shared" si="42"/>
        <v>0</v>
      </c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">
        <f t="shared" si="1"/>
        <v>0</v>
      </c>
      <c r="Z42" s="33" t="str">
        <f t="shared" si="2"/>
        <v>Invoice</v>
      </c>
      <c r="AA42" s="3"/>
      <c r="AB42" s="8" t="s">
        <v>343</v>
      </c>
      <c r="AC42" s="8" t="s">
        <v>596</v>
      </c>
      <c r="AD42" s="8" t="s">
        <v>597</v>
      </c>
      <c r="AE42" s="8" t="s">
        <v>598</v>
      </c>
      <c r="AF42" s="1"/>
      <c r="AG42" s="8" t="s">
        <v>599</v>
      </c>
      <c r="AH42" s="8" t="s">
        <v>595</v>
      </c>
      <c r="AI42" s="8" t="s">
        <v>600</v>
      </c>
      <c r="AJ42" s="8" t="s">
        <v>601</v>
      </c>
      <c r="AK42" s="8" t="s">
        <v>602</v>
      </c>
      <c r="AL42" s="8" t="s">
        <v>603</v>
      </c>
      <c r="AM42" s="30" t="s">
        <v>604</v>
      </c>
      <c r="AN42" s="8" t="s">
        <v>605</v>
      </c>
      <c r="AO42" s="34">
        <v>20171</v>
      </c>
      <c r="AP42" s="19"/>
      <c r="AQ42" s="19"/>
      <c r="AR42" s="19"/>
    </row>
    <row r="43" spans="1:58" ht="12.75" customHeight="1">
      <c r="A43" s="3">
        <f t="shared" ref="A43:L43" si="43">IF(M43="Yes",1,0)</f>
        <v>0</v>
      </c>
      <c r="B43" s="3">
        <f t="shared" si="43"/>
        <v>0</v>
      </c>
      <c r="C43" s="3">
        <f t="shared" si="43"/>
        <v>0</v>
      </c>
      <c r="D43" s="3">
        <f t="shared" si="43"/>
        <v>0</v>
      </c>
      <c r="E43" s="3">
        <f t="shared" si="43"/>
        <v>0</v>
      </c>
      <c r="F43" s="3">
        <f t="shared" si="43"/>
        <v>0</v>
      </c>
      <c r="G43" s="3">
        <f t="shared" si="43"/>
        <v>1</v>
      </c>
      <c r="H43" s="3">
        <f t="shared" si="43"/>
        <v>1</v>
      </c>
      <c r="I43" s="3">
        <f t="shared" si="43"/>
        <v>0</v>
      </c>
      <c r="J43" s="3">
        <f t="shared" si="43"/>
        <v>0</v>
      </c>
      <c r="K43" s="3">
        <f t="shared" si="43"/>
        <v>0</v>
      </c>
      <c r="L43" s="3">
        <f t="shared" si="43"/>
        <v>0</v>
      </c>
      <c r="M43" s="32"/>
      <c r="N43" s="32"/>
      <c r="O43" s="32"/>
      <c r="P43" s="32"/>
      <c r="Q43" s="32"/>
      <c r="R43" s="32"/>
      <c r="S43" s="32" t="s">
        <v>448</v>
      </c>
      <c r="T43" s="32" t="s">
        <v>448</v>
      </c>
      <c r="U43" s="32"/>
      <c r="V43" s="32"/>
      <c r="W43" s="32"/>
      <c r="X43" s="32"/>
      <c r="Y43" s="3">
        <f t="shared" si="1"/>
        <v>2</v>
      </c>
      <c r="Z43" s="33" t="str">
        <f t="shared" si="2"/>
        <v>Paid</v>
      </c>
      <c r="AA43" s="3" t="s">
        <v>440</v>
      </c>
      <c r="AB43" s="8" t="s">
        <v>343</v>
      </c>
      <c r="AC43" s="8" t="s">
        <v>606</v>
      </c>
      <c r="AD43" s="8" t="s">
        <v>607</v>
      </c>
      <c r="AE43" s="8" t="s">
        <v>608</v>
      </c>
      <c r="AF43" s="1"/>
      <c r="AG43" s="8" t="s">
        <v>609</v>
      </c>
      <c r="AH43" s="8" t="s">
        <v>610</v>
      </c>
      <c r="AI43" s="8" t="s">
        <v>611</v>
      </c>
      <c r="AJ43" s="8" t="s">
        <v>612</v>
      </c>
      <c r="AK43" s="8" t="s">
        <v>590</v>
      </c>
      <c r="AL43" s="8" t="s">
        <v>591</v>
      </c>
      <c r="AM43" s="30" t="s">
        <v>54</v>
      </c>
      <c r="AN43" s="8" t="s">
        <v>22</v>
      </c>
      <c r="AO43" s="34">
        <v>35806</v>
      </c>
      <c r="AP43" s="19"/>
      <c r="AQ43" s="19"/>
      <c r="AR43" s="19"/>
    </row>
    <row r="44" spans="1:58" ht="12.75" customHeight="1">
      <c r="A44" s="3">
        <f t="shared" ref="A44:L44" si="44">IF(M44="Yes",1,0)</f>
        <v>0</v>
      </c>
      <c r="B44" s="3">
        <f t="shared" si="44"/>
        <v>0</v>
      </c>
      <c r="C44" s="3">
        <f t="shared" si="44"/>
        <v>0</v>
      </c>
      <c r="D44" s="3">
        <f t="shared" si="44"/>
        <v>0</v>
      </c>
      <c r="E44" s="3">
        <f t="shared" si="44"/>
        <v>0</v>
      </c>
      <c r="F44" s="3">
        <f t="shared" si="44"/>
        <v>0</v>
      </c>
      <c r="G44" s="3">
        <f t="shared" si="44"/>
        <v>0</v>
      </c>
      <c r="H44" s="3">
        <f t="shared" si="44"/>
        <v>1</v>
      </c>
      <c r="I44" s="3">
        <f t="shared" si="44"/>
        <v>0</v>
      </c>
      <c r="J44" s="3">
        <f t="shared" si="44"/>
        <v>0</v>
      </c>
      <c r="K44" s="3">
        <f t="shared" si="44"/>
        <v>0</v>
      </c>
      <c r="L44" s="3">
        <f t="shared" si="44"/>
        <v>0</v>
      </c>
      <c r="M44" s="32"/>
      <c r="N44" s="32"/>
      <c r="O44" s="32"/>
      <c r="P44" s="32"/>
      <c r="Q44" s="32"/>
      <c r="R44" s="32"/>
      <c r="S44" s="32"/>
      <c r="T44" s="32" t="s">
        <v>448</v>
      </c>
      <c r="U44" s="32"/>
      <c r="V44" s="32"/>
      <c r="W44" s="32"/>
      <c r="X44" s="32"/>
      <c r="Y44" s="3">
        <f t="shared" si="1"/>
        <v>1</v>
      </c>
      <c r="Z44" s="33" t="str">
        <f t="shared" si="2"/>
        <v>Paid</v>
      </c>
      <c r="AA44" s="3" t="s">
        <v>440</v>
      </c>
      <c r="AB44" s="8" t="s">
        <v>343</v>
      </c>
      <c r="AC44" s="8" t="s">
        <v>613</v>
      </c>
      <c r="AD44" s="8" t="s">
        <v>614</v>
      </c>
      <c r="AE44" s="8" t="s">
        <v>615</v>
      </c>
      <c r="AF44" s="1"/>
      <c r="AG44" s="8" t="s">
        <v>616</v>
      </c>
      <c r="AH44" s="8" t="s">
        <v>617</v>
      </c>
      <c r="AI44" s="8" t="s">
        <v>618</v>
      </c>
      <c r="AJ44" s="8" t="s">
        <v>619</v>
      </c>
      <c r="AK44" s="8" t="s">
        <v>620</v>
      </c>
      <c r="AL44" s="1"/>
      <c r="AM44" s="30" t="s">
        <v>54</v>
      </c>
      <c r="AN44" s="8" t="s">
        <v>22</v>
      </c>
      <c r="AO44" s="34">
        <v>35804</v>
      </c>
      <c r="AP44" s="19"/>
      <c r="AQ44" s="19"/>
      <c r="AR44" s="19"/>
    </row>
    <row r="45" spans="1:58" ht="12.75" customHeight="1">
      <c r="A45" s="3">
        <f t="shared" ref="A45:L45" si="45">IF(M45="Yes",1,0)</f>
        <v>0</v>
      </c>
      <c r="B45" s="3">
        <f t="shared" si="45"/>
        <v>0</v>
      </c>
      <c r="C45" s="3">
        <f t="shared" si="45"/>
        <v>0</v>
      </c>
      <c r="D45" s="3">
        <f t="shared" si="45"/>
        <v>0</v>
      </c>
      <c r="E45" s="3">
        <f t="shared" si="45"/>
        <v>0</v>
      </c>
      <c r="F45" s="3">
        <f t="shared" si="45"/>
        <v>0</v>
      </c>
      <c r="G45" s="3">
        <f t="shared" si="45"/>
        <v>0</v>
      </c>
      <c r="H45" s="3">
        <f t="shared" si="45"/>
        <v>0</v>
      </c>
      <c r="I45" s="3">
        <f t="shared" si="45"/>
        <v>0</v>
      </c>
      <c r="J45" s="3">
        <f t="shared" si="45"/>
        <v>0</v>
      </c>
      <c r="K45" s="3">
        <f t="shared" si="45"/>
        <v>0</v>
      </c>
      <c r="L45" s="3">
        <f t="shared" si="45"/>
        <v>0</v>
      </c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">
        <f t="shared" si="1"/>
        <v>0</v>
      </c>
      <c r="Z45" s="33" t="str">
        <f t="shared" si="2"/>
        <v>Invoice</v>
      </c>
      <c r="AA45" s="3" t="s">
        <v>440</v>
      </c>
      <c r="AB45" s="8" t="s">
        <v>343</v>
      </c>
      <c r="AC45" s="8" t="s">
        <v>621</v>
      </c>
      <c r="AD45" s="8" t="s">
        <v>622</v>
      </c>
      <c r="AE45" s="8" t="s">
        <v>623</v>
      </c>
      <c r="AF45" s="1"/>
      <c r="AG45" s="8" t="s">
        <v>624</v>
      </c>
      <c r="AH45" s="8" t="s">
        <v>625</v>
      </c>
      <c r="AI45" s="8" t="s">
        <v>626</v>
      </c>
      <c r="AJ45" s="8"/>
      <c r="AK45" s="8" t="s">
        <v>627</v>
      </c>
      <c r="AL45" s="8" t="s">
        <v>628</v>
      </c>
      <c r="AM45" s="30" t="s">
        <v>54</v>
      </c>
      <c r="AN45" s="8" t="s">
        <v>22</v>
      </c>
      <c r="AO45" s="34">
        <v>35801</v>
      </c>
      <c r="AP45" s="19"/>
      <c r="AQ45" s="19"/>
      <c r="AR45" s="19"/>
    </row>
    <row r="46" spans="1:58" ht="12.75" customHeight="1">
      <c r="A46" s="3">
        <f t="shared" ref="A46:L46" si="46">IF(M46="Yes",1,0)</f>
        <v>0</v>
      </c>
      <c r="B46" s="3">
        <f t="shared" si="46"/>
        <v>0</v>
      </c>
      <c r="C46" s="3">
        <f t="shared" si="46"/>
        <v>0</v>
      </c>
      <c r="D46" s="3">
        <f t="shared" si="46"/>
        <v>0</v>
      </c>
      <c r="E46" s="3">
        <f t="shared" si="46"/>
        <v>0</v>
      </c>
      <c r="F46" s="3">
        <f t="shared" si="46"/>
        <v>0</v>
      </c>
      <c r="G46" s="3">
        <f t="shared" si="46"/>
        <v>0</v>
      </c>
      <c r="H46" s="3">
        <f t="shared" si="46"/>
        <v>0</v>
      </c>
      <c r="I46" s="3">
        <f t="shared" si="46"/>
        <v>0</v>
      </c>
      <c r="J46" s="3">
        <f t="shared" si="46"/>
        <v>0</v>
      </c>
      <c r="K46" s="3">
        <f t="shared" si="46"/>
        <v>0</v>
      </c>
      <c r="L46" s="3">
        <f t="shared" si="46"/>
        <v>0</v>
      </c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">
        <f t="shared" si="1"/>
        <v>0</v>
      </c>
      <c r="Z46" s="33" t="str">
        <f t="shared" si="2"/>
        <v>Invoice</v>
      </c>
      <c r="AA46" s="3" t="s">
        <v>440</v>
      </c>
      <c r="AB46" s="8" t="s">
        <v>343</v>
      </c>
      <c r="AC46" s="8" t="s">
        <v>629</v>
      </c>
      <c r="AD46" s="8" t="s">
        <v>74</v>
      </c>
      <c r="AE46" s="8" t="s">
        <v>630</v>
      </c>
      <c r="AF46" s="1"/>
      <c r="AG46" s="23" t="str">
        <f>HYPERLINK("mailto:richard@crunkletonassociates.com","richard@crunkletonassociates.com")</f>
        <v>richard@crunkletonassociates.com</v>
      </c>
      <c r="AH46" s="8" t="s">
        <v>625</v>
      </c>
      <c r="AI46" s="8" t="s">
        <v>626</v>
      </c>
      <c r="AJ46" s="8" t="s">
        <v>631</v>
      </c>
      <c r="AK46" s="8" t="s">
        <v>632</v>
      </c>
      <c r="AL46" s="1" t="s">
        <v>628</v>
      </c>
      <c r="AM46" s="30" t="s">
        <v>54</v>
      </c>
      <c r="AN46" s="8" t="s">
        <v>22</v>
      </c>
      <c r="AO46" s="34">
        <v>35801</v>
      </c>
      <c r="AP46" s="19"/>
      <c r="AQ46" s="19"/>
      <c r="AR46" s="19"/>
    </row>
    <row r="47" spans="1:58" ht="12.75" customHeight="1">
      <c r="A47" s="3">
        <f t="shared" ref="A47:L47" si="47">IF(M47="Yes",1,0)</f>
        <v>0</v>
      </c>
      <c r="B47" s="3">
        <f t="shared" si="47"/>
        <v>0</v>
      </c>
      <c r="C47" s="3">
        <f t="shared" si="47"/>
        <v>0</v>
      </c>
      <c r="D47" s="3">
        <f t="shared" si="47"/>
        <v>0</v>
      </c>
      <c r="E47" s="3">
        <f t="shared" si="47"/>
        <v>0</v>
      </c>
      <c r="F47" s="3">
        <f t="shared" si="47"/>
        <v>0</v>
      </c>
      <c r="G47" s="3">
        <f t="shared" si="47"/>
        <v>0</v>
      </c>
      <c r="H47" s="3">
        <f t="shared" si="47"/>
        <v>0</v>
      </c>
      <c r="I47" s="3">
        <f t="shared" si="47"/>
        <v>0</v>
      </c>
      <c r="J47" s="3">
        <f t="shared" si="47"/>
        <v>0</v>
      </c>
      <c r="K47" s="3">
        <f t="shared" si="47"/>
        <v>0</v>
      </c>
      <c r="L47" s="3">
        <f t="shared" si="47"/>
        <v>0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">
        <f t="shared" si="1"/>
        <v>0</v>
      </c>
      <c r="Z47" s="33" t="str">
        <f t="shared" si="2"/>
        <v>Invoice</v>
      </c>
      <c r="AA47" s="3" t="s">
        <v>440</v>
      </c>
      <c r="AB47" s="8" t="s">
        <v>343</v>
      </c>
      <c r="AC47" s="8" t="s">
        <v>633</v>
      </c>
      <c r="AD47" s="8" t="s">
        <v>634</v>
      </c>
      <c r="AE47" s="8" t="s">
        <v>630</v>
      </c>
      <c r="AF47" s="1"/>
      <c r="AG47" s="23" t="str">
        <f>HYPERLINK("mailto:wesley@crunkletonassociates.com","wesley@crunkletonassociates.com")</f>
        <v>wesley@crunkletonassociates.com</v>
      </c>
      <c r="AH47" s="8" t="s">
        <v>625</v>
      </c>
      <c r="AI47" s="8" t="s">
        <v>626</v>
      </c>
      <c r="AJ47" s="8" t="s">
        <v>635</v>
      </c>
      <c r="AK47" s="8" t="s">
        <v>632</v>
      </c>
      <c r="AL47" s="1" t="s">
        <v>628</v>
      </c>
      <c r="AM47" s="30" t="s">
        <v>54</v>
      </c>
      <c r="AN47" s="8" t="s">
        <v>22</v>
      </c>
      <c r="AO47" s="34">
        <v>35801</v>
      </c>
      <c r="AP47" s="19"/>
      <c r="AQ47" s="19"/>
      <c r="AR47" s="19"/>
    </row>
    <row r="48" spans="1:58" ht="12.75" customHeight="1">
      <c r="A48" s="3">
        <f t="shared" ref="A48:L48" si="48">IF(M48="Yes",1,0)</f>
        <v>0</v>
      </c>
      <c r="B48" s="3">
        <f t="shared" si="48"/>
        <v>0</v>
      </c>
      <c r="C48" s="3">
        <f t="shared" si="48"/>
        <v>0</v>
      </c>
      <c r="D48" s="3">
        <f t="shared" si="48"/>
        <v>0</v>
      </c>
      <c r="E48" s="3">
        <f t="shared" si="48"/>
        <v>0</v>
      </c>
      <c r="F48" s="3">
        <f t="shared" si="48"/>
        <v>0</v>
      </c>
      <c r="G48" s="3">
        <f t="shared" si="48"/>
        <v>0</v>
      </c>
      <c r="H48" s="3">
        <f t="shared" si="48"/>
        <v>0</v>
      </c>
      <c r="I48" s="3">
        <f t="shared" si="48"/>
        <v>0</v>
      </c>
      <c r="J48" s="3">
        <f t="shared" si="48"/>
        <v>0</v>
      </c>
      <c r="K48" s="3">
        <f t="shared" si="48"/>
        <v>0</v>
      </c>
      <c r="L48" s="3">
        <f t="shared" si="48"/>
        <v>0</v>
      </c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">
        <f t="shared" si="1"/>
        <v>0</v>
      </c>
      <c r="Z48" s="33" t="str">
        <f t="shared" si="2"/>
        <v>Invoice</v>
      </c>
      <c r="AA48" s="3" t="s">
        <v>440</v>
      </c>
      <c r="AB48" s="8" t="s">
        <v>343</v>
      </c>
      <c r="AC48" s="8" t="s">
        <v>636</v>
      </c>
      <c r="AD48" s="8" t="s">
        <v>637</v>
      </c>
      <c r="AE48" s="8" t="s">
        <v>638</v>
      </c>
      <c r="AF48" s="1"/>
      <c r="AG48" s="8" t="s">
        <v>639</v>
      </c>
      <c r="AH48" s="8" t="s">
        <v>625</v>
      </c>
      <c r="AI48" s="8" t="s">
        <v>626</v>
      </c>
      <c r="AJ48" s="8"/>
      <c r="AK48" s="8" t="s">
        <v>632</v>
      </c>
      <c r="AL48" s="1" t="s">
        <v>628</v>
      </c>
      <c r="AM48" s="30" t="s">
        <v>54</v>
      </c>
      <c r="AN48" s="8" t="s">
        <v>22</v>
      </c>
      <c r="AO48" s="34">
        <v>35801</v>
      </c>
      <c r="AP48" s="19"/>
      <c r="AQ48" s="19"/>
      <c r="AR48" s="19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1:58" ht="12.75" customHeight="1">
      <c r="A49" s="3">
        <f t="shared" ref="A49:L49" si="49">IF(M49="Yes",1,0)</f>
        <v>0</v>
      </c>
      <c r="B49" s="3">
        <f t="shared" si="49"/>
        <v>0</v>
      </c>
      <c r="C49" s="3">
        <f t="shared" si="49"/>
        <v>0</v>
      </c>
      <c r="D49" s="3">
        <f t="shared" si="49"/>
        <v>0</v>
      </c>
      <c r="E49" s="3">
        <f t="shared" si="49"/>
        <v>0</v>
      </c>
      <c r="F49" s="3">
        <f t="shared" si="49"/>
        <v>0</v>
      </c>
      <c r="G49" s="3">
        <f t="shared" si="49"/>
        <v>0</v>
      </c>
      <c r="H49" s="3">
        <f t="shared" si="49"/>
        <v>0</v>
      </c>
      <c r="I49" s="3">
        <f t="shared" si="49"/>
        <v>0</v>
      </c>
      <c r="J49" s="3">
        <f t="shared" si="49"/>
        <v>0</v>
      </c>
      <c r="K49" s="3">
        <f t="shared" si="49"/>
        <v>0</v>
      </c>
      <c r="L49" s="3">
        <f t="shared" si="49"/>
        <v>0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">
        <f t="shared" si="1"/>
        <v>0</v>
      </c>
      <c r="Z49" s="33" t="str">
        <f t="shared" si="2"/>
        <v>Invoice</v>
      </c>
      <c r="AA49" s="3" t="s">
        <v>440</v>
      </c>
      <c r="AB49" s="8" t="s">
        <v>343</v>
      </c>
      <c r="AC49" s="21" t="s">
        <v>640</v>
      </c>
      <c r="AD49" s="1" t="s">
        <v>641</v>
      </c>
      <c r="AE49" s="1" t="s">
        <v>642</v>
      </c>
      <c r="AF49" s="1"/>
      <c r="AG49" s="8" t="s">
        <v>643</v>
      </c>
      <c r="AH49" s="1" t="s">
        <v>644</v>
      </c>
      <c r="AI49" s="8" t="s">
        <v>645</v>
      </c>
      <c r="AJ49" s="1" t="s">
        <v>646</v>
      </c>
      <c r="AK49" s="8" t="s">
        <v>627</v>
      </c>
      <c r="AL49" s="1" t="s">
        <v>628</v>
      </c>
      <c r="AM49" s="1" t="s">
        <v>54</v>
      </c>
      <c r="AN49" s="1" t="s">
        <v>22</v>
      </c>
      <c r="AO49" s="20">
        <v>35801</v>
      </c>
      <c r="AP49" s="19"/>
      <c r="AQ49" s="19"/>
      <c r="AR49" s="19"/>
    </row>
    <row r="50" spans="1:58" ht="12.75" customHeight="1">
      <c r="A50" s="3">
        <f t="shared" ref="A50:L50" si="50">IF(M50="Yes",1,0)</f>
        <v>0</v>
      </c>
      <c r="B50" s="3">
        <f t="shared" si="50"/>
        <v>0</v>
      </c>
      <c r="C50" s="3">
        <f t="shared" si="50"/>
        <v>0</v>
      </c>
      <c r="D50" s="3">
        <f t="shared" si="50"/>
        <v>0</v>
      </c>
      <c r="E50" s="3">
        <f t="shared" si="50"/>
        <v>0</v>
      </c>
      <c r="F50" s="3">
        <f t="shared" si="50"/>
        <v>0</v>
      </c>
      <c r="G50" s="3">
        <f t="shared" si="50"/>
        <v>0</v>
      </c>
      <c r="H50" s="3">
        <f t="shared" si="50"/>
        <v>0</v>
      </c>
      <c r="I50" s="3">
        <f t="shared" si="50"/>
        <v>0</v>
      </c>
      <c r="J50" s="3">
        <f t="shared" si="50"/>
        <v>0</v>
      </c>
      <c r="K50" s="3">
        <f t="shared" si="50"/>
        <v>0</v>
      </c>
      <c r="L50" s="3">
        <f t="shared" si="50"/>
        <v>0</v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">
        <f t="shared" si="1"/>
        <v>0</v>
      </c>
      <c r="Z50" s="33" t="str">
        <f t="shared" si="2"/>
        <v>Invoice</v>
      </c>
      <c r="AA50" s="3"/>
      <c r="AB50" s="8" t="s">
        <v>343</v>
      </c>
      <c r="AC50" s="8" t="s">
        <v>647</v>
      </c>
      <c r="AD50" s="8" t="s">
        <v>648</v>
      </c>
      <c r="AE50" s="8" t="s">
        <v>649</v>
      </c>
      <c r="AF50" s="1"/>
      <c r="AG50" s="8" t="s">
        <v>650</v>
      </c>
      <c r="AH50" s="8" t="s">
        <v>651</v>
      </c>
      <c r="AI50" s="8" t="s">
        <v>652</v>
      </c>
      <c r="AJ50" s="8" t="s">
        <v>653</v>
      </c>
      <c r="AK50" s="8" t="s">
        <v>654</v>
      </c>
      <c r="AL50" s="8" t="s">
        <v>655</v>
      </c>
      <c r="AM50" s="30" t="s">
        <v>54</v>
      </c>
      <c r="AN50" s="8" t="s">
        <v>22</v>
      </c>
      <c r="AO50" s="34">
        <v>35801</v>
      </c>
      <c r="AP50" s="19"/>
      <c r="AQ50" s="19"/>
      <c r="AR50" s="19"/>
    </row>
    <row r="51" spans="1:58" ht="12.75" customHeight="1">
      <c r="A51" s="3">
        <f t="shared" ref="A51:L51" si="51">IF(M51="Yes",1,0)</f>
        <v>0</v>
      </c>
      <c r="B51" s="3">
        <f t="shared" si="51"/>
        <v>0</v>
      </c>
      <c r="C51" s="3">
        <f t="shared" si="51"/>
        <v>0</v>
      </c>
      <c r="D51" s="3">
        <f t="shared" si="51"/>
        <v>0</v>
      </c>
      <c r="E51" s="3">
        <f t="shared" si="51"/>
        <v>0</v>
      </c>
      <c r="F51" s="3">
        <f t="shared" si="51"/>
        <v>0</v>
      </c>
      <c r="G51" s="3">
        <f t="shared" si="51"/>
        <v>0</v>
      </c>
      <c r="H51" s="3">
        <f t="shared" si="51"/>
        <v>0</v>
      </c>
      <c r="I51" s="3">
        <f t="shared" si="51"/>
        <v>0</v>
      </c>
      <c r="J51" s="3">
        <f t="shared" si="51"/>
        <v>0</v>
      </c>
      <c r="K51" s="3">
        <f t="shared" si="51"/>
        <v>0</v>
      </c>
      <c r="L51" s="3">
        <f t="shared" si="51"/>
        <v>0</v>
      </c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">
        <f t="shared" si="1"/>
        <v>0</v>
      </c>
      <c r="Z51" s="33" t="str">
        <f t="shared" si="2"/>
        <v>Invoice</v>
      </c>
      <c r="AA51" s="3"/>
      <c r="AB51" s="8" t="s">
        <v>343</v>
      </c>
      <c r="AC51" s="1" t="s">
        <v>656</v>
      </c>
      <c r="AD51" s="1" t="s">
        <v>634</v>
      </c>
      <c r="AE51" s="1" t="s">
        <v>657</v>
      </c>
      <c r="AF51" s="1"/>
      <c r="AG51" s="1" t="s">
        <v>658</v>
      </c>
      <c r="AH51" s="21" t="s">
        <v>659</v>
      </c>
      <c r="AI51" s="1" t="s">
        <v>660</v>
      </c>
      <c r="AJ51" s="1"/>
      <c r="AK51" s="1"/>
      <c r="AL51" s="1"/>
      <c r="AM51" s="1"/>
      <c r="AN51" s="1"/>
      <c r="AO51" s="20"/>
      <c r="AP51" s="19"/>
      <c r="AQ51" s="19"/>
      <c r="AR51" s="19"/>
    </row>
    <row r="52" spans="1:58" ht="12.75" customHeight="1">
      <c r="A52" s="3">
        <f t="shared" ref="A52:L52" si="52">IF(M52="Yes",1,0)</f>
        <v>0</v>
      </c>
      <c r="B52" s="3">
        <f t="shared" si="52"/>
        <v>0</v>
      </c>
      <c r="C52" s="3">
        <f t="shared" si="52"/>
        <v>0</v>
      </c>
      <c r="D52" s="3">
        <f t="shared" si="52"/>
        <v>0</v>
      </c>
      <c r="E52" s="3">
        <f t="shared" si="52"/>
        <v>0</v>
      </c>
      <c r="F52" s="3">
        <f t="shared" si="52"/>
        <v>0</v>
      </c>
      <c r="G52" s="3">
        <f t="shared" si="52"/>
        <v>0</v>
      </c>
      <c r="H52" s="3">
        <f t="shared" si="52"/>
        <v>0</v>
      </c>
      <c r="I52" s="3">
        <f t="shared" si="52"/>
        <v>0</v>
      </c>
      <c r="J52" s="3">
        <f t="shared" si="52"/>
        <v>0</v>
      </c>
      <c r="K52" s="3">
        <f t="shared" si="52"/>
        <v>0</v>
      </c>
      <c r="L52" s="3">
        <f t="shared" si="52"/>
        <v>0</v>
      </c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">
        <f t="shared" si="1"/>
        <v>0</v>
      </c>
      <c r="Z52" s="33" t="str">
        <f t="shared" si="2"/>
        <v>Invoice</v>
      </c>
      <c r="AA52" s="3"/>
      <c r="AB52" s="8" t="s">
        <v>343</v>
      </c>
      <c r="AC52" s="1" t="s">
        <v>661</v>
      </c>
      <c r="AD52" s="1" t="s">
        <v>662</v>
      </c>
      <c r="AE52" s="1" t="s">
        <v>663</v>
      </c>
      <c r="AF52" s="1"/>
      <c r="AG52" s="21" t="s">
        <v>664</v>
      </c>
      <c r="AH52" s="1" t="s">
        <v>665</v>
      </c>
      <c r="AI52" s="9" t="s">
        <v>666</v>
      </c>
      <c r="AJ52" s="1"/>
      <c r="AK52" s="1" t="s">
        <v>667</v>
      </c>
      <c r="AL52" s="1" t="s">
        <v>668</v>
      </c>
      <c r="AM52" s="1" t="s">
        <v>54</v>
      </c>
      <c r="AN52" s="1" t="s">
        <v>22</v>
      </c>
      <c r="AO52" s="20">
        <v>35805</v>
      </c>
      <c r="AP52" s="19"/>
      <c r="AQ52" s="19"/>
      <c r="AR52" s="19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1:58" ht="12.75" customHeight="1">
      <c r="A53" s="3">
        <f t="shared" ref="A53:L53" si="53">IF(M53="Yes",1,0)</f>
        <v>0</v>
      </c>
      <c r="B53" s="3">
        <f t="shared" si="53"/>
        <v>0</v>
      </c>
      <c r="C53" s="3">
        <f t="shared" si="53"/>
        <v>0</v>
      </c>
      <c r="D53" s="3">
        <f t="shared" si="53"/>
        <v>0</v>
      </c>
      <c r="E53" s="3">
        <f t="shared" si="53"/>
        <v>0</v>
      </c>
      <c r="F53" s="3">
        <f t="shared" si="53"/>
        <v>0</v>
      </c>
      <c r="G53" s="3">
        <f t="shared" si="53"/>
        <v>0</v>
      </c>
      <c r="H53" s="3">
        <f t="shared" si="53"/>
        <v>0</v>
      </c>
      <c r="I53" s="3">
        <f t="shared" si="53"/>
        <v>0</v>
      </c>
      <c r="J53" s="3">
        <f t="shared" si="53"/>
        <v>0</v>
      </c>
      <c r="K53" s="3">
        <f t="shared" si="53"/>
        <v>0</v>
      </c>
      <c r="L53" s="3">
        <f t="shared" si="53"/>
        <v>0</v>
      </c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">
        <f t="shared" si="1"/>
        <v>0</v>
      </c>
      <c r="Z53" s="33" t="str">
        <f t="shared" si="2"/>
        <v>Invoice</v>
      </c>
      <c r="AA53" s="3"/>
      <c r="AB53" s="8" t="s">
        <v>343</v>
      </c>
      <c r="AC53" s="1" t="s">
        <v>669</v>
      </c>
      <c r="AD53" s="1" t="s">
        <v>670</v>
      </c>
      <c r="AE53" s="1" t="s">
        <v>671</v>
      </c>
      <c r="AF53" s="1"/>
      <c r="AG53" s="42" t="s">
        <v>672</v>
      </c>
      <c r="AH53" s="1" t="s">
        <v>665</v>
      </c>
      <c r="AI53" s="9" t="s">
        <v>673</v>
      </c>
      <c r="AJ53" s="1"/>
      <c r="AK53" s="1" t="s">
        <v>674</v>
      </c>
      <c r="AL53" s="1" t="s">
        <v>668</v>
      </c>
      <c r="AM53" s="1" t="s">
        <v>675</v>
      </c>
      <c r="AN53" s="1" t="s">
        <v>22</v>
      </c>
      <c r="AO53" s="20">
        <v>35805</v>
      </c>
      <c r="AP53" s="19"/>
      <c r="AQ53" s="19"/>
      <c r="AR53" s="19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58" ht="12.75" customHeight="1">
      <c r="A54" s="3">
        <f t="shared" ref="A54:L54" si="54">IF(M54="Yes",1,0)</f>
        <v>0</v>
      </c>
      <c r="B54" s="3">
        <f t="shared" si="54"/>
        <v>0</v>
      </c>
      <c r="C54" s="3">
        <f t="shared" si="54"/>
        <v>0</v>
      </c>
      <c r="D54" s="3">
        <f t="shared" si="54"/>
        <v>0</v>
      </c>
      <c r="E54" s="3">
        <f t="shared" si="54"/>
        <v>0</v>
      </c>
      <c r="F54" s="3">
        <f t="shared" si="54"/>
        <v>0</v>
      </c>
      <c r="G54" s="3">
        <f t="shared" si="54"/>
        <v>0</v>
      </c>
      <c r="H54" s="3">
        <f t="shared" si="54"/>
        <v>0</v>
      </c>
      <c r="I54" s="3">
        <f t="shared" si="54"/>
        <v>0</v>
      </c>
      <c r="J54" s="3">
        <f t="shared" si="54"/>
        <v>0</v>
      </c>
      <c r="K54" s="3">
        <f t="shared" si="54"/>
        <v>0</v>
      </c>
      <c r="L54" s="3">
        <f t="shared" si="54"/>
        <v>0</v>
      </c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">
        <f t="shared" si="1"/>
        <v>0</v>
      </c>
      <c r="Z54" s="33" t="str">
        <f t="shared" si="2"/>
        <v>Invoice</v>
      </c>
      <c r="AA54" s="3"/>
      <c r="AB54" s="8" t="s">
        <v>343</v>
      </c>
      <c r="AC54" s="8" t="s">
        <v>676</v>
      </c>
      <c r="AD54" s="8" t="s">
        <v>677</v>
      </c>
      <c r="AE54" s="8" t="s">
        <v>670</v>
      </c>
      <c r="AF54" s="1"/>
      <c r="AG54" s="42" t="s">
        <v>678</v>
      </c>
      <c r="AH54" s="21" t="s">
        <v>665</v>
      </c>
      <c r="AI54" s="21" t="s">
        <v>679</v>
      </c>
      <c r="AJ54" s="1"/>
      <c r="AK54" s="36" t="s">
        <v>674</v>
      </c>
      <c r="AL54" s="1" t="s">
        <v>668</v>
      </c>
      <c r="AM54" s="1" t="s">
        <v>54</v>
      </c>
      <c r="AN54" s="1" t="s">
        <v>22</v>
      </c>
      <c r="AO54" s="20">
        <v>35805</v>
      </c>
      <c r="AP54" s="19"/>
      <c r="AQ54" s="19"/>
      <c r="AR54" s="19"/>
    </row>
    <row r="55" spans="1:58" ht="12.75" customHeight="1">
      <c r="A55" s="3">
        <f t="shared" ref="A55:L55" si="55">IF(M55="Yes",1,0)</f>
        <v>0</v>
      </c>
      <c r="B55" s="3">
        <f t="shared" si="55"/>
        <v>0</v>
      </c>
      <c r="C55" s="3">
        <f t="shared" si="55"/>
        <v>0</v>
      </c>
      <c r="D55" s="3">
        <f t="shared" si="55"/>
        <v>0</v>
      </c>
      <c r="E55" s="3">
        <f t="shared" si="55"/>
        <v>0</v>
      </c>
      <c r="F55" s="3">
        <f t="shared" si="55"/>
        <v>0</v>
      </c>
      <c r="G55" s="3">
        <f t="shared" si="55"/>
        <v>0</v>
      </c>
      <c r="H55" s="3">
        <f t="shared" si="55"/>
        <v>0</v>
      </c>
      <c r="I55" s="3">
        <f t="shared" si="55"/>
        <v>0</v>
      </c>
      <c r="J55" s="3">
        <f t="shared" si="55"/>
        <v>0</v>
      </c>
      <c r="K55" s="3">
        <f t="shared" si="55"/>
        <v>0</v>
      </c>
      <c r="L55" s="3">
        <f t="shared" si="55"/>
        <v>0</v>
      </c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">
        <f t="shared" si="1"/>
        <v>0</v>
      </c>
      <c r="Z55" s="33" t="str">
        <f t="shared" si="2"/>
        <v>Invoice</v>
      </c>
      <c r="AA55" s="3"/>
      <c r="AB55" s="8" t="s">
        <v>343</v>
      </c>
      <c r="AC55" s="1" t="s">
        <v>680</v>
      </c>
      <c r="AD55" s="1" t="s">
        <v>681</v>
      </c>
      <c r="AE55" s="1" t="s">
        <v>682</v>
      </c>
      <c r="AF55" s="1"/>
      <c r="AG55" s="21" t="s">
        <v>683</v>
      </c>
      <c r="AH55" s="1" t="s">
        <v>665</v>
      </c>
      <c r="AI55" s="21" t="s">
        <v>684</v>
      </c>
      <c r="AJ55" s="1"/>
      <c r="AK55" s="1" t="s">
        <v>674</v>
      </c>
      <c r="AL55" s="1" t="s">
        <v>668</v>
      </c>
      <c r="AM55" s="1" t="s">
        <v>54</v>
      </c>
      <c r="AN55" s="1" t="s">
        <v>22</v>
      </c>
      <c r="AO55" s="20">
        <v>35805</v>
      </c>
      <c r="AP55" s="19"/>
      <c r="AQ55" s="19"/>
      <c r="AR55" s="19"/>
    </row>
    <row r="56" spans="1:58" ht="17.25" customHeight="1">
      <c r="A56" s="3">
        <f t="shared" ref="A56:L56" si="56">IF(M56="Yes",1,0)</f>
        <v>0</v>
      </c>
      <c r="B56" s="3">
        <f t="shared" si="56"/>
        <v>0</v>
      </c>
      <c r="C56" s="3">
        <f t="shared" si="56"/>
        <v>0</v>
      </c>
      <c r="D56" s="3">
        <f t="shared" si="56"/>
        <v>0</v>
      </c>
      <c r="E56" s="3">
        <f t="shared" si="56"/>
        <v>0</v>
      </c>
      <c r="F56" s="3">
        <f t="shared" si="56"/>
        <v>0</v>
      </c>
      <c r="G56" s="3">
        <f t="shared" si="56"/>
        <v>0</v>
      </c>
      <c r="H56" s="3">
        <f t="shared" si="56"/>
        <v>0</v>
      </c>
      <c r="I56" s="3">
        <f t="shared" si="56"/>
        <v>0</v>
      </c>
      <c r="J56" s="3">
        <f t="shared" si="56"/>
        <v>0</v>
      </c>
      <c r="K56" s="3">
        <f t="shared" si="56"/>
        <v>0</v>
      </c>
      <c r="L56" s="3">
        <f t="shared" si="56"/>
        <v>0</v>
      </c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">
        <f t="shared" si="1"/>
        <v>0</v>
      </c>
      <c r="Z56" s="33" t="str">
        <f t="shared" si="2"/>
        <v>Invoice</v>
      </c>
      <c r="AA56" s="3"/>
      <c r="AB56" s="8" t="s">
        <v>343</v>
      </c>
      <c r="AC56" s="8" t="s">
        <v>685</v>
      </c>
      <c r="AD56" s="8" t="s">
        <v>686</v>
      </c>
      <c r="AE56" s="8" t="s">
        <v>687</v>
      </c>
      <c r="AF56" s="1"/>
      <c r="AG56" s="66" t="s">
        <v>688</v>
      </c>
      <c r="AH56" s="1" t="s">
        <v>665</v>
      </c>
      <c r="AI56" s="67" t="s">
        <v>689</v>
      </c>
      <c r="AJ56" s="1"/>
      <c r="AK56" s="1" t="s">
        <v>690</v>
      </c>
      <c r="AL56" s="1" t="s">
        <v>668</v>
      </c>
      <c r="AM56" s="1" t="s">
        <v>54</v>
      </c>
      <c r="AN56" s="1" t="s">
        <v>22</v>
      </c>
      <c r="AO56" s="20">
        <v>35805</v>
      </c>
      <c r="AP56" s="19"/>
      <c r="AQ56" s="19"/>
      <c r="AR56" s="19"/>
    </row>
    <row r="57" spans="1:58" ht="17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"/>
      <c r="Z57" s="33"/>
      <c r="AA57" s="3"/>
      <c r="AB57" s="8" t="s">
        <v>343</v>
      </c>
      <c r="AC57" s="8" t="s">
        <v>691</v>
      </c>
      <c r="AD57" s="8" t="s">
        <v>692</v>
      </c>
      <c r="AE57" s="8" t="s">
        <v>693</v>
      </c>
      <c r="AF57" s="1"/>
      <c r="AG57" s="67" t="s">
        <v>694</v>
      </c>
      <c r="AH57" s="1" t="s">
        <v>665</v>
      </c>
      <c r="AI57" s="67" t="s">
        <v>695</v>
      </c>
      <c r="AJ57" s="1"/>
      <c r="AK57" s="1" t="s">
        <v>690</v>
      </c>
      <c r="AL57" s="1" t="s">
        <v>668</v>
      </c>
      <c r="AM57" s="1" t="s">
        <v>54</v>
      </c>
      <c r="AN57" s="1" t="s">
        <v>22</v>
      </c>
      <c r="AO57" s="20">
        <v>35805</v>
      </c>
      <c r="AP57" s="19"/>
      <c r="AQ57" s="19"/>
      <c r="AR57" s="19"/>
    </row>
    <row r="58" spans="1:58" ht="12.75" customHeight="1">
      <c r="A58" s="3">
        <f t="shared" ref="A58:L58" si="57">IF(M58="Yes",1,0)</f>
        <v>0</v>
      </c>
      <c r="B58" s="3">
        <f t="shared" si="57"/>
        <v>0</v>
      </c>
      <c r="C58" s="3">
        <f t="shared" si="57"/>
        <v>0</v>
      </c>
      <c r="D58" s="3">
        <f t="shared" si="57"/>
        <v>0</v>
      </c>
      <c r="E58" s="3">
        <f t="shared" si="57"/>
        <v>0</v>
      </c>
      <c r="F58" s="3">
        <f t="shared" si="57"/>
        <v>0</v>
      </c>
      <c r="G58" s="3">
        <f t="shared" si="57"/>
        <v>0</v>
      </c>
      <c r="H58" s="3">
        <f t="shared" si="57"/>
        <v>0</v>
      </c>
      <c r="I58" s="3">
        <f t="shared" si="57"/>
        <v>0</v>
      </c>
      <c r="J58" s="3">
        <f t="shared" si="57"/>
        <v>0</v>
      </c>
      <c r="K58" s="3">
        <f t="shared" si="57"/>
        <v>0</v>
      </c>
      <c r="L58" s="3">
        <f t="shared" si="57"/>
        <v>0</v>
      </c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">
        <f t="shared" ref="Y58:Y79" si="58">SUM(A58:L58)</f>
        <v>0</v>
      </c>
      <c r="Z58" s="33" t="str">
        <f t="shared" ref="Z58:Z79" si="59">IF(Y58&gt;0.1,IF(AA58="Paid","Paid","Invoice"),"Invoice")</f>
        <v>Invoice</v>
      </c>
      <c r="AA58" s="3"/>
      <c r="AB58" s="8" t="s">
        <v>343</v>
      </c>
      <c r="AC58" s="8" t="s">
        <v>696</v>
      </c>
      <c r="AD58" s="8" t="s">
        <v>697</v>
      </c>
      <c r="AE58" s="8" t="s">
        <v>698</v>
      </c>
      <c r="AF58" s="1"/>
      <c r="AG58" s="8" t="s">
        <v>699</v>
      </c>
      <c r="AH58" s="1" t="s">
        <v>700</v>
      </c>
      <c r="AI58" s="1"/>
      <c r="AJ58" s="1" t="s">
        <v>701</v>
      </c>
      <c r="AK58" s="1"/>
      <c r="AL58" s="1"/>
      <c r="AM58" s="1"/>
      <c r="AN58" s="1"/>
      <c r="AO58" s="20"/>
      <c r="AP58" s="19"/>
      <c r="AQ58" s="19"/>
      <c r="AR58" s="19"/>
    </row>
    <row r="59" spans="1:58" ht="12.75" customHeight="1">
      <c r="A59" s="3">
        <f t="shared" ref="A59:L59" si="60">IF(M59="Yes",1,0)</f>
        <v>0</v>
      </c>
      <c r="B59" s="3">
        <f t="shared" si="60"/>
        <v>0</v>
      </c>
      <c r="C59" s="3">
        <f t="shared" si="60"/>
        <v>0</v>
      </c>
      <c r="D59" s="3">
        <f t="shared" si="60"/>
        <v>0</v>
      </c>
      <c r="E59" s="3">
        <f t="shared" si="60"/>
        <v>0</v>
      </c>
      <c r="F59" s="3">
        <f t="shared" si="60"/>
        <v>0</v>
      </c>
      <c r="G59" s="3">
        <f t="shared" si="60"/>
        <v>0</v>
      </c>
      <c r="H59" s="3">
        <f t="shared" si="60"/>
        <v>0</v>
      </c>
      <c r="I59" s="3">
        <f t="shared" si="60"/>
        <v>0</v>
      </c>
      <c r="J59" s="3">
        <f t="shared" si="60"/>
        <v>0</v>
      </c>
      <c r="K59" s="3">
        <f t="shared" si="60"/>
        <v>0</v>
      </c>
      <c r="L59" s="3">
        <f t="shared" si="60"/>
        <v>0</v>
      </c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">
        <f t="shared" si="58"/>
        <v>0</v>
      </c>
      <c r="Z59" s="33" t="str">
        <f t="shared" si="59"/>
        <v>Invoice</v>
      </c>
      <c r="AA59" s="3"/>
      <c r="AB59" s="8" t="s">
        <v>343</v>
      </c>
      <c r="AC59" s="8" t="s">
        <v>702</v>
      </c>
      <c r="AD59" s="8" t="s">
        <v>703</v>
      </c>
      <c r="AE59" s="8" t="s">
        <v>704</v>
      </c>
      <c r="AF59" s="1"/>
      <c r="AG59" s="23" t="str">
        <f>HYPERLINK("mailto:ev@esbrooks.com","ev@esbrooks.com")</f>
        <v>ev@esbrooks.com</v>
      </c>
      <c r="AH59" s="8" t="s">
        <v>705</v>
      </c>
      <c r="AI59" s="8" t="s">
        <v>706</v>
      </c>
      <c r="AJ59" s="1"/>
      <c r="AK59" s="1"/>
      <c r="AL59" s="1"/>
      <c r="AM59" s="1"/>
      <c r="AN59" s="1"/>
      <c r="AO59" s="20"/>
      <c r="AP59" s="19"/>
      <c r="AQ59" s="19"/>
      <c r="AR59" s="19"/>
    </row>
    <row r="60" spans="1:58" ht="12.75" customHeight="1">
      <c r="A60" s="3">
        <f t="shared" ref="A60:L60" si="61">IF(M60="Yes",1,0)</f>
        <v>0</v>
      </c>
      <c r="B60" s="3">
        <f t="shared" si="61"/>
        <v>0</v>
      </c>
      <c r="C60" s="3">
        <f t="shared" si="61"/>
        <v>0</v>
      </c>
      <c r="D60" s="3">
        <f t="shared" si="61"/>
        <v>0</v>
      </c>
      <c r="E60" s="3">
        <f t="shared" si="61"/>
        <v>0</v>
      </c>
      <c r="F60" s="3">
        <f t="shared" si="61"/>
        <v>0</v>
      </c>
      <c r="G60" s="3">
        <f t="shared" si="61"/>
        <v>0</v>
      </c>
      <c r="H60" s="3">
        <f t="shared" si="61"/>
        <v>0</v>
      </c>
      <c r="I60" s="3">
        <f t="shared" si="61"/>
        <v>0</v>
      </c>
      <c r="J60" s="3">
        <f t="shared" si="61"/>
        <v>0</v>
      </c>
      <c r="K60" s="3">
        <f t="shared" si="61"/>
        <v>0</v>
      </c>
      <c r="L60" s="3">
        <f t="shared" si="61"/>
        <v>0</v>
      </c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">
        <f t="shared" si="58"/>
        <v>0</v>
      </c>
      <c r="Z60" s="33" t="str">
        <f t="shared" si="59"/>
        <v>Invoice</v>
      </c>
      <c r="AA60" s="3"/>
      <c r="AB60" s="8" t="s">
        <v>343</v>
      </c>
      <c r="AC60" s="1" t="s">
        <v>707</v>
      </c>
      <c r="AD60" s="1" t="s">
        <v>578</v>
      </c>
      <c r="AE60" s="1" t="s">
        <v>708</v>
      </c>
      <c r="AF60" s="1"/>
      <c r="AG60" s="1" t="s">
        <v>709</v>
      </c>
      <c r="AH60" s="1" t="s">
        <v>710</v>
      </c>
      <c r="AI60" s="1" t="s">
        <v>711</v>
      </c>
      <c r="AJ60" s="1" t="s">
        <v>711</v>
      </c>
      <c r="AK60" s="1"/>
      <c r="AL60" s="1"/>
      <c r="AM60" s="1"/>
      <c r="AN60" s="1"/>
      <c r="AO60" s="20"/>
      <c r="AP60" s="19"/>
      <c r="AQ60" s="19"/>
      <c r="AR60" s="19"/>
    </row>
    <row r="61" spans="1:58" ht="12.75" customHeight="1">
      <c r="A61" s="3">
        <f t="shared" ref="A61:L61" si="62">IF(M61="Yes",1,0)</f>
        <v>0</v>
      </c>
      <c r="B61" s="3">
        <f t="shared" si="62"/>
        <v>0</v>
      </c>
      <c r="C61" s="3">
        <f t="shared" si="62"/>
        <v>0</v>
      </c>
      <c r="D61" s="3">
        <f t="shared" si="62"/>
        <v>0</v>
      </c>
      <c r="E61" s="3">
        <f t="shared" si="62"/>
        <v>0</v>
      </c>
      <c r="F61" s="3">
        <f t="shared" si="62"/>
        <v>0</v>
      </c>
      <c r="G61" s="3">
        <f t="shared" si="62"/>
        <v>0</v>
      </c>
      <c r="H61" s="3">
        <f t="shared" si="62"/>
        <v>0</v>
      </c>
      <c r="I61" s="3">
        <f t="shared" si="62"/>
        <v>0</v>
      </c>
      <c r="J61" s="3">
        <f t="shared" si="62"/>
        <v>0</v>
      </c>
      <c r="K61" s="3">
        <f t="shared" si="62"/>
        <v>0</v>
      </c>
      <c r="L61" s="3">
        <f t="shared" si="62"/>
        <v>0</v>
      </c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">
        <f t="shared" si="58"/>
        <v>0</v>
      </c>
      <c r="Z61" s="33" t="str">
        <f t="shared" si="59"/>
        <v>Invoice</v>
      </c>
      <c r="AA61" s="3"/>
      <c r="AB61" s="8" t="s">
        <v>343</v>
      </c>
      <c r="AC61" s="1" t="s">
        <v>712</v>
      </c>
      <c r="AD61" s="1" t="s">
        <v>713</v>
      </c>
      <c r="AE61" s="1" t="s">
        <v>704</v>
      </c>
      <c r="AF61" s="1"/>
      <c r="AG61" s="1" t="s">
        <v>714</v>
      </c>
      <c r="AH61" s="1" t="s">
        <v>715</v>
      </c>
      <c r="AI61" s="1"/>
      <c r="AJ61" s="1" t="s">
        <v>716</v>
      </c>
      <c r="AK61" s="1" t="s">
        <v>717</v>
      </c>
      <c r="AL61" s="1"/>
      <c r="AM61" s="1" t="s">
        <v>54</v>
      </c>
      <c r="AN61" s="1" t="s">
        <v>22</v>
      </c>
      <c r="AO61" s="20">
        <v>35801</v>
      </c>
      <c r="AP61" s="19"/>
      <c r="AQ61" s="19"/>
      <c r="AR61" s="19"/>
    </row>
    <row r="62" spans="1:58" ht="12.75" customHeight="1">
      <c r="A62" s="3">
        <f t="shared" ref="A62:L62" si="63">IF(M62="Yes",1,0)</f>
        <v>0</v>
      </c>
      <c r="B62" s="3">
        <f t="shared" si="63"/>
        <v>0</v>
      </c>
      <c r="C62" s="3">
        <f t="shared" si="63"/>
        <v>0</v>
      </c>
      <c r="D62" s="3">
        <f t="shared" si="63"/>
        <v>0</v>
      </c>
      <c r="E62" s="3">
        <f t="shared" si="63"/>
        <v>0</v>
      </c>
      <c r="F62" s="3">
        <f t="shared" si="63"/>
        <v>0</v>
      </c>
      <c r="G62" s="3">
        <f t="shared" si="63"/>
        <v>0</v>
      </c>
      <c r="H62" s="3">
        <f t="shared" si="63"/>
        <v>0</v>
      </c>
      <c r="I62" s="3">
        <f t="shared" si="63"/>
        <v>0</v>
      </c>
      <c r="J62" s="3">
        <f t="shared" si="63"/>
        <v>0</v>
      </c>
      <c r="K62" s="3">
        <f t="shared" si="63"/>
        <v>0</v>
      </c>
      <c r="L62" s="3">
        <f t="shared" si="63"/>
        <v>0</v>
      </c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">
        <f t="shared" si="58"/>
        <v>0</v>
      </c>
      <c r="Z62" s="33" t="str">
        <f t="shared" si="59"/>
        <v>Invoice</v>
      </c>
      <c r="AA62" s="3"/>
      <c r="AB62" s="8" t="s">
        <v>343</v>
      </c>
      <c r="AC62" s="8" t="s">
        <v>718</v>
      </c>
      <c r="AD62" s="8" t="s">
        <v>169</v>
      </c>
      <c r="AE62" s="8" t="s">
        <v>719</v>
      </c>
      <c r="AF62" s="1"/>
      <c r="AG62" s="8" t="s">
        <v>720</v>
      </c>
      <c r="AH62" s="8" t="s">
        <v>721</v>
      </c>
      <c r="AI62" s="8"/>
      <c r="AJ62" s="1" t="s">
        <v>722</v>
      </c>
      <c r="AK62" s="8"/>
      <c r="AL62" s="1"/>
      <c r="AM62" s="8" t="s">
        <v>54</v>
      </c>
      <c r="AN62" s="8" t="s">
        <v>22</v>
      </c>
      <c r="AO62" s="34">
        <v>35801</v>
      </c>
      <c r="AP62" s="19"/>
      <c r="AQ62" s="19"/>
      <c r="AR62" s="19"/>
    </row>
    <row r="63" spans="1:58" ht="12.75" customHeight="1">
      <c r="A63" s="3">
        <f t="shared" ref="A63:L63" si="64">IF(M63="Yes",1,0)</f>
        <v>0</v>
      </c>
      <c r="B63" s="3">
        <f t="shared" si="64"/>
        <v>0</v>
      </c>
      <c r="C63" s="3">
        <f t="shared" si="64"/>
        <v>0</v>
      </c>
      <c r="D63" s="3">
        <f t="shared" si="64"/>
        <v>0</v>
      </c>
      <c r="E63" s="3">
        <f t="shared" si="64"/>
        <v>0</v>
      </c>
      <c r="F63" s="3">
        <f t="shared" si="64"/>
        <v>0</v>
      </c>
      <c r="G63" s="3">
        <f t="shared" si="64"/>
        <v>1</v>
      </c>
      <c r="H63" s="3">
        <f t="shared" si="64"/>
        <v>1</v>
      </c>
      <c r="I63" s="3">
        <f t="shared" si="64"/>
        <v>0</v>
      </c>
      <c r="J63" s="3">
        <f t="shared" si="64"/>
        <v>0</v>
      </c>
      <c r="K63" s="3">
        <f t="shared" si="64"/>
        <v>0</v>
      </c>
      <c r="L63" s="3">
        <f t="shared" si="64"/>
        <v>0</v>
      </c>
      <c r="M63" s="32"/>
      <c r="N63" s="32"/>
      <c r="O63" s="32"/>
      <c r="P63" s="32"/>
      <c r="Q63" s="32"/>
      <c r="R63" s="32"/>
      <c r="S63" s="32" t="s">
        <v>448</v>
      </c>
      <c r="T63" s="32" t="s">
        <v>448</v>
      </c>
      <c r="U63" s="32"/>
      <c r="V63" s="32"/>
      <c r="W63" s="32"/>
      <c r="X63" s="32"/>
      <c r="Y63" s="3">
        <f t="shared" si="58"/>
        <v>2</v>
      </c>
      <c r="Z63" s="33" t="str">
        <f t="shared" si="59"/>
        <v>Paid</v>
      </c>
      <c r="AA63" s="3" t="s">
        <v>440</v>
      </c>
      <c r="AB63" s="8" t="s">
        <v>343</v>
      </c>
      <c r="AC63" s="8" t="s">
        <v>723</v>
      </c>
      <c r="AD63" s="8" t="s">
        <v>724</v>
      </c>
      <c r="AE63" s="8" t="s">
        <v>725</v>
      </c>
      <c r="AF63" s="1"/>
      <c r="AG63" s="23" t="s">
        <v>726</v>
      </c>
      <c r="AH63" s="8" t="s">
        <v>727</v>
      </c>
      <c r="AI63" s="4" t="s">
        <v>728</v>
      </c>
      <c r="AJ63" s="4" t="s">
        <v>729</v>
      </c>
      <c r="AK63" s="1" t="s">
        <v>730</v>
      </c>
      <c r="AL63" s="1"/>
      <c r="AM63" s="1" t="s">
        <v>54</v>
      </c>
      <c r="AN63" s="1" t="s">
        <v>22</v>
      </c>
      <c r="AO63" s="20">
        <v>35802</v>
      </c>
      <c r="AP63" s="19"/>
      <c r="AQ63" s="19"/>
      <c r="AR63" s="19"/>
    </row>
    <row r="64" spans="1:58" ht="12.75" customHeight="1">
      <c r="A64" s="3">
        <f t="shared" ref="A64:L64" si="65">IF(M64="Yes",1,0)</f>
        <v>0</v>
      </c>
      <c r="B64" s="3">
        <f t="shared" si="65"/>
        <v>0</v>
      </c>
      <c r="C64" s="3">
        <f t="shared" si="65"/>
        <v>0</v>
      </c>
      <c r="D64" s="3">
        <f t="shared" si="65"/>
        <v>0</v>
      </c>
      <c r="E64" s="3">
        <f t="shared" si="65"/>
        <v>0</v>
      </c>
      <c r="F64" s="3">
        <f t="shared" si="65"/>
        <v>0</v>
      </c>
      <c r="G64" s="3">
        <f t="shared" si="65"/>
        <v>1</v>
      </c>
      <c r="H64" s="3">
        <f t="shared" si="65"/>
        <v>0</v>
      </c>
      <c r="I64" s="3">
        <f t="shared" si="65"/>
        <v>0</v>
      </c>
      <c r="J64" s="3">
        <f t="shared" si="65"/>
        <v>0</v>
      </c>
      <c r="K64" s="3">
        <f t="shared" si="65"/>
        <v>0</v>
      </c>
      <c r="L64" s="3">
        <f t="shared" si="65"/>
        <v>0</v>
      </c>
      <c r="M64" s="32"/>
      <c r="N64" s="32"/>
      <c r="O64" s="32"/>
      <c r="P64" s="32"/>
      <c r="Q64" s="32"/>
      <c r="R64" s="32"/>
      <c r="S64" s="32" t="s">
        <v>448</v>
      </c>
      <c r="T64" s="32"/>
      <c r="U64" s="32"/>
      <c r="V64" s="32"/>
      <c r="W64" s="32"/>
      <c r="X64" s="32"/>
      <c r="Y64" s="3">
        <f t="shared" si="58"/>
        <v>1</v>
      </c>
      <c r="Z64" s="33" t="str">
        <f t="shared" si="59"/>
        <v>Paid</v>
      </c>
      <c r="AA64" s="3" t="s">
        <v>440</v>
      </c>
      <c r="AB64" s="8" t="s">
        <v>343</v>
      </c>
      <c r="AC64" s="8" t="s">
        <v>731</v>
      </c>
      <c r="AD64" s="8" t="s">
        <v>732</v>
      </c>
      <c r="AE64" s="8" t="s">
        <v>733</v>
      </c>
      <c r="AF64" s="1"/>
      <c r="AG64" s="8" t="s">
        <v>734</v>
      </c>
      <c r="AH64" s="8" t="s">
        <v>727</v>
      </c>
      <c r="AI64" s="8" t="s">
        <v>735</v>
      </c>
      <c r="AJ64" s="1" t="s">
        <v>736</v>
      </c>
      <c r="AK64" s="1" t="s">
        <v>730</v>
      </c>
      <c r="AL64" s="1"/>
      <c r="AM64" s="1" t="s">
        <v>54</v>
      </c>
      <c r="AN64" s="1" t="s">
        <v>22</v>
      </c>
      <c r="AO64" s="20">
        <v>35802</v>
      </c>
      <c r="AP64" s="19"/>
      <c r="AQ64" s="19"/>
      <c r="AR64" s="19"/>
    </row>
    <row r="65" spans="1:58" ht="12.75" customHeight="1">
      <c r="A65" s="3">
        <f t="shared" ref="A65:L65" si="66">IF(M65="Yes",1,0)</f>
        <v>0</v>
      </c>
      <c r="B65" s="3">
        <f t="shared" si="66"/>
        <v>0</v>
      </c>
      <c r="C65" s="3">
        <f t="shared" si="66"/>
        <v>0</v>
      </c>
      <c r="D65" s="3">
        <f t="shared" si="66"/>
        <v>0</v>
      </c>
      <c r="E65" s="3">
        <f t="shared" si="66"/>
        <v>0</v>
      </c>
      <c r="F65" s="3">
        <f t="shared" si="66"/>
        <v>0</v>
      </c>
      <c r="G65" s="3">
        <f t="shared" si="66"/>
        <v>0</v>
      </c>
      <c r="H65" s="3">
        <f t="shared" si="66"/>
        <v>0</v>
      </c>
      <c r="I65" s="3">
        <f t="shared" si="66"/>
        <v>0</v>
      </c>
      <c r="J65" s="3">
        <f t="shared" si="66"/>
        <v>0</v>
      </c>
      <c r="K65" s="3">
        <f t="shared" si="66"/>
        <v>0</v>
      </c>
      <c r="L65" s="3">
        <f t="shared" si="66"/>
        <v>0</v>
      </c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">
        <f t="shared" si="58"/>
        <v>0</v>
      </c>
      <c r="Z65" s="33" t="str">
        <f t="shared" si="59"/>
        <v>Invoice</v>
      </c>
      <c r="AA65" s="3" t="s">
        <v>440</v>
      </c>
      <c r="AB65" s="8" t="s">
        <v>343</v>
      </c>
      <c r="AC65" s="8" t="s">
        <v>737</v>
      </c>
      <c r="AD65" s="8" t="s">
        <v>738</v>
      </c>
      <c r="AE65" s="8" t="s">
        <v>49</v>
      </c>
      <c r="AF65" s="1"/>
      <c r="AG65" s="8" t="s">
        <v>739</v>
      </c>
      <c r="AH65" s="8" t="s">
        <v>740</v>
      </c>
      <c r="AI65" s="8" t="s">
        <v>741</v>
      </c>
      <c r="AJ65" s="1" t="s">
        <v>742</v>
      </c>
      <c r="AK65" s="1" t="s">
        <v>743</v>
      </c>
      <c r="AL65" s="1" t="s">
        <v>149</v>
      </c>
      <c r="AM65" s="1" t="s">
        <v>54</v>
      </c>
      <c r="AN65" s="1" t="s">
        <v>22</v>
      </c>
      <c r="AO65" s="20">
        <v>35805</v>
      </c>
      <c r="AP65" s="19"/>
      <c r="AQ65" s="19"/>
      <c r="AR65" s="19"/>
    </row>
    <row r="66" spans="1:58" ht="12.75" customHeight="1">
      <c r="A66" s="3">
        <f t="shared" ref="A66:L66" si="67">IF(M66="Yes",1,0)</f>
        <v>0</v>
      </c>
      <c r="B66" s="3">
        <f t="shared" si="67"/>
        <v>0</v>
      </c>
      <c r="C66" s="3">
        <f t="shared" si="67"/>
        <v>0</v>
      </c>
      <c r="D66" s="3">
        <f t="shared" si="67"/>
        <v>0</v>
      </c>
      <c r="E66" s="3">
        <f t="shared" si="67"/>
        <v>0</v>
      </c>
      <c r="F66" s="3">
        <f t="shared" si="67"/>
        <v>0</v>
      </c>
      <c r="G66" s="3">
        <f t="shared" si="67"/>
        <v>0</v>
      </c>
      <c r="H66" s="3">
        <f t="shared" si="67"/>
        <v>0</v>
      </c>
      <c r="I66" s="3">
        <f t="shared" si="67"/>
        <v>0</v>
      </c>
      <c r="J66" s="3">
        <f t="shared" si="67"/>
        <v>0</v>
      </c>
      <c r="K66" s="3">
        <f t="shared" si="67"/>
        <v>0</v>
      </c>
      <c r="L66" s="3">
        <f t="shared" si="67"/>
        <v>0</v>
      </c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">
        <f t="shared" si="58"/>
        <v>0</v>
      </c>
      <c r="Z66" s="33" t="str">
        <f t="shared" si="59"/>
        <v>Invoice</v>
      </c>
      <c r="AA66" s="3" t="s">
        <v>440</v>
      </c>
      <c r="AB66" s="8" t="s">
        <v>343</v>
      </c>
      <c r="AC66" s="8" t="s">
        <v>744</v>
      </c>
      <c r="AD66" s="8" t="s">
        <v>745</v>
      </c>
      <c r="AE66" s="8" t="s">
        <v>746</v>
      </c>
      <c r="AF66" s="1"/>
      <c r="AG66" s="21" t="s">
        <v>747</v>
      </c>
      <c r="AH66" s="8" t="s">
        <v>740</v>
      </c>
      <c r="AI66" s="21" t="s">
        <v>748</v>
      </c>
      <c r="AJ66" s="1"/>
      <c r="AK66" s="1" t="s">
        <v>749</v>
      </c>
      <c r="AL66" s="1" t="s">
        <v>149</v>
      </c>
      <c r="AM66" s="1" t="s">
        <v>54</v>
      </c>
      <c r="AN66" s="1" t="s">
        <v>22</v>
      </c>
      <c r="AO66" s="20">
        <v>35601</v>
      </c>
      <c r="AP66" s="19"/>
      <c r="AQ66" s="19"/>
      <c r="AR66" s="19"/>
    </row>
    <row r="67" spans="1:58" ht="12.75" customHeight="1">
      <c r="A67" s="43">
        <f t="shared" ref="A67:L67" si="68">IF(M67="Yes",1,0)</f>
        <v>0</v>
      </c>
      <c r="B67" s="43">
        <f t="shared" si="68"/>
        <v>0</v>
      </c>
      <c r="C67" s="43">
        <f t="shared" si="68"/>
        <v>0</v>
      </c>
      <c r="D67" s="43">
        <f t="shared" si="68"/>
        <v>0</v>
      </c>
      <c r="E67" s="43">
        <f t="shared" si="68"/>
        <v>0</v>
      </c>
      <c r="F67" s="43">
        <f t="shared" si="68"/>
        <v>0</v>
      </c>
      <c r="G67" s="43">
        <f t="shared" si="68"/>
        <v>0</v>
      </c>
      <c r="H67" s="43">
        <f t="shared" si="68"/>
        <v>0</v>
      </c>
      <c r="I67" s="43">
        <f t="shared" si="68"/>
        <v>0</v>
      </c>
      <c r="J67" s="43">
        <f t="shared" si="68"/>
        <v>0</v>
      </c>
      <c r="K67" s="43">
        <f t="shared" si="68"/>
        <v>0</v>
      </c>
      <c r="L67" s="43">
        <f t="shared" si="68"/>
        <v>0</v>
      </c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3">
        <f t="shared" si="58"/>
        <v>0</v>
      </c>
      <c r="Z67" s="45" t="str">
        <f t="shared" si="59"/>
        <v>Invoice</v>
      </c>
      <c r="AA67" s="43" t="s">
        <v>440</v>
      </c>
      <c r="AB67" s="46" t="s">
        <v>343</v>
      </c>
      <c r="AC67" s="46" t="s">
        <v>750</v>
      </c>
      <c r="AD67" s="46" t="s">
        <v>751</v>
      </c>
      <c r="AE67" s="46" t="s">
        <v>746</v>
      </c>
      <c r="AF67" s="47"/>
      <c r="AG67" s="46" t="s">
        <v>752</v>
      </c>
      <c r="AH67" s="46" t="s">
        <v>740</v>
      </c>
      <c r="AI67" s="46" t="s">
        <v>741</v>
      </c>
      <c r="AJ67" s="47" t="s">
        <v>753</v>
      </c>
      <c r="AK67" s="47" t="s">
        <v>754</v>
      </c>
      <c r="AL67" s="47" t="s">
        <v>149</v>
      </c>
      <c r="AM67" s="47" t="s">
        <v>54</v>
      </c>
      <c r="AN67" s="47" t="s">
        <v>22</v>
      </c>
      <c r="AO67" s="68">
        <v>35601</v>
      </c>
      <c r="AP67" s="52"/>
      <c r="AQ67" s="52"/>
      <c r="AR67" s="52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</row>
    <row r="68" spans="1:58" ht="12.75" customHeight="1">
      <c r="A68" s="3">
        <f t="shared" ref="A68:L68" si="69">IF(M68="Yes",1,0)</f>
        <v>0</v>
      </c>
      <c r="B68" s="3">
        <f t="shared" si="69"/>
        <v>0</v>
      </c>
      <c r="C68" s="3">
        <f t="shared" si="69"/>
        <v>0</v>
      </c>
      <c r="D68" s="3">
        <f t="shared" si="69"/>
        <v>0</v>
      </c>
      <c r="E68" s="3">
        <f t="shared" si="69"/>
        <v>0</v>
      </c>
      <c r="F68" s="3">
        <f t="shared" si="69"/>
        <v>0</v>
      </c>
      <c r="G68" s="3">
        <f t="shared" si="69"/>
        <v>0</v>
      </c>
      <c r="H68" s="3">
        <f t="shared" si="69"/>
        <v>0</v>
      </c>
      <c r="I68" s="3">
        <f t="shared" si="69"/>
        <v>0</v>
      </c>
      <c r="J68" s="3">
        <f t="shared" si="69"/>
        <v>0</v>
      </c>
      <c r="K68" s="3">
        <f t="shared" si="69"/>
        <v>0</v>
      </c>
      <c r="L68" s="3">
        <f t="shared" si="69"/>
        <v>0</v>
      </c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">
        <f t="shared" si="58"/>
        <v>0</v>
      </c>
      <c r="Z68" s="33" t="str">
        <f t="shared" si="59"/>
        <v>Invoice</v>
      </c>
      <c r="AA68" s="3"/>
      <c r="AB68" s="8" t="s">
        <v>343</v>
      </c>
      <c r="AC68" s="8" t="s">
        <v>755</v>
      </c>
      <c r="AD68" s="8" t="s">
        <v>756</v>
      </c>
      <c r="AE68" s="8" t="s">
        <v>757</v>
      </c>
      <c r="AF68" s="1"/>
      <c r="AG68" s="23" t="str">
        <f>HYPERLINK("mailto:gbarran@gatewaycommercial.net","gbarran@gatewaycommercial.net")</f>
        <v>gbarran@gatewaycommercial.net</v>
      </c>
      <c r="AH68" s="8" t="s">
        <v>758</v>
      </c>
      <c r="AI68" s="8" t="s">
        <v>759</v>
      </c>
      <c r="AJ68" s="1"/>
      <c r="AK68" s="1" t="s">
        <v>760</v>
      </c>
      <c r="AL68" s="1"/>
      <c r="AM68" s="1" t="s">
        <v>761</v>
      </c>
      <c r="AN68" s="1" t="s">
        <v>22</v>
      </c>
      <c r="AO68" s="20">
        <v>35805</v>
      </c>
      <c r="AP68" s="19"/>
      <c r="AQ68" s="19"/>
      <c r="AR68" s="19"/>
    </row>
    <row r="69" spans="1:58" ht="12.75" customHeight="1">
      <c r="A69" s="3">
        <f t="shared" ref="A69:L69" si="70">IF(M69="Yes",1,0)</f>
        <v>0</v>
      </c>
      <c r="B69" s="3">
        <f t="shared" si="70"/>
        <v>0</v>
      </c>
      <c r="C69" s="3">
        <f t="shared" si="70"/>
        <v>0</v>
      </c>
      <c r="D69" s="3">
        <f t="shared" si="70"/>
        <v>0</v>
      </c>
      <c r="E69" s="3">
        <f t="shared" si="70"/>
        <v>0</v>
      </c>
      <c r="F69" s="3">
        <f t="shared" si="70"/>
        <v>0</v>
      </c>
      <c r="G69" s="3">
        <f t="shared" si="70"/>
        <v>0</v>
      </c>
      <c r="H69" s="3">
        <f t="shared" si="70"/>
        <v>0</v>
      </c>
      <c r="I69" s="3">
        <f t="shared" si="70"/>
        <v>0</v>
      </c>
      <c r="J69" s="3">
        <f t="shared" si="70"/>
        <v>0</v>
      </c>
      <c r="K69" s="3">
        <f t="shared" si="70"/>
        <v>0</v>
      </c>
      <c r="L69" s="3">
        <f t="shared" si="70"/>
        <v>0</v>
      </c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">
        <f t="shared" si="58"/>
        <v>0</v>
      </c>
      <c r="Z69" s="33" t="str">
        <f t="shared" si="59"/>
        <v>Invoice</v>
      </c>
      <c r="AA69" s="3"/>
      <c r="AB69" s="8" t="s">
        <v>343</v>
      </c>
      <c r="AC69" s="8" t="s">
        <v>762</v>
      </c>
      <c r="AD69" s="8" t="s">
        <v>763</v>
      </c>
      <c r="AE69" s="8" t="s">
        <v>757</v>
      </c>
      <c r="AF69" s="1"/>
      <c r="AG69" s="23" t="str">
        <f>HYPERLINK("mailto:lbarran@gatewaycommercial.net","lbarran@gatewaycommercial.net")</f>
        <v>lbarran@gatewaycommercial.net</v>
      </c>
      <c r="AH69" s="8" t="s">
        <v>758</v>
      </c>
      <c r="AI69" s="8" t="s">
        <v>759</v>
      </c>
      <c r="AJ69" s="1"/>
      <c r="AK69" s="1" t="s">
        <v>760</v>
      </c>
      <c r="AL69" s="1"/>
      <c r="AM69" s="1" t="s">
        <v>761</v>
      </c>
      <c r="AN69" s="1" t="s">
        <v>22</v>
      </c>
      <c r="AO69" s="20">
        <v>35601</v>
      </c>
      <c r="AP69" s="19"/>
      <c r="AQ69" s="19"/>
      <c r="AR69" s="19"/>
    </row>
    <row r="70" spans="1:58" ht="12.75" customHeight="1">
      <c r="A70" s="3">
        <f t="shared" ref="A70:L70" si="71">IF(M70="Yes",1,0)</f>
        <v>0</v>
      </c>
      <c r="B70" s="3">
        <f t="shared" si="71"/>
        <v>0</v>
      </c>
      <c r="C70" s="3">
        <f t="shared" si="71"/>
        <v>0</v>
      </c>
      <c r="D70" s="3">
        <f t="shared" si="71"/>
        <v>0</v>
      </c>
      <c r="E70" s="3">
        <f t="shared" si="71"/>
        <v>0</v>
      </c>
      <c r="F70" s="3">
        <f t="shared" si="71"/>
        <v>0</v>
      </c>
      <c r="G70" s="3">
        <f t="shared" si="71"/>
        <v>0</v>
      </c>
      <c r="H70" s="3">
        <f t="shared" si="71"/>
        <v>0</v>
      </c>
      <c r="I70" s="3">
        <f t="shared" si="71"/>
        <v>0</v>
      </c>
      <c r="J70" s="3">
        <f t="shared" si="71"/>
        <v>0</v>
      </c>
      <c r="K70" s="3">
        <f t="shared" si="71"/>
        <v>0</v>
      </c>
      <c r="L70" s="3">
        <f t="shared" si="71"/>
        <v>0</v>
      </c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">
        <f t="shared" si="58"/>
        <v>0</v>
      </c>
      <c r="Z70" s="33" t="str">
        <f t="shared" si="59"/>
        <v>Invoice</v>
      </c>
      <c r="AA70" s="3"/>
      <c r="AB70" s="8" t="s">
        <v>343</v>
      </c>
      <c r="AC70" s="8" t="s">
        <v>764</v>
      </c>
      <c r="AD70" s="8" t="s">
        <v>765</v>
      </c>
      <c r="AE70" s="8" t="s">
        <v>766</v>
      </c>
      <c r="AF70" s="1"/>
      <c r="AG70" s="8" t="s">
        <v>767</v>
      </c>
      <c r="AH70" s="8" t="s">
        <v>768</v>
      </c>
      <c r="AI70" s="8" t="s">
        <v>769</v>
      </c>
      <c r="AJ70" s="8" t="s">
        <v>770</v>
      </c>
      <c r="AK70" s="1" t="s">
        <v>771</v>
      </c>
      <c r="AL70" s="1" t="s">
        <v>53</v>
      </c>
      <c r="AM70" s="1" t="s">
        <v>54</v>
      </c>
      <c r="AN70" s="1" t="s">
        <v>22</v>
      </c>
      <c r="AO70" s="20">
        <v>35806</v>
      </c>
      <c r="AP70" s="19"/>
      <c r="AQ70" s="19"/>
      <c r="AR70" s="19"/>
    </row>
    <row r="71" spans="1:58" ht="12.75" customHeight="1">
      <c r="A71" s="3">
        <f t="shared" ref="A71:L71" si="72">IF(M71="Yes",1,0)</f>
        <v>0</v>
      </c>
      <c r="B71" s="3">
        <f t="shared" si="72"/>
        <v>0</v>
      </c>
      <c r="C71" s="3">
        <f t="shared" si="72"/>
        <v>0</v>
      </c>
      <c r="D71" s="3">
        <f t="shared" si="72"/>
        <v>0</v>
      </c>
      <c r="E71" s="3">
        <f t="shared" si="72"/>
        <v>0</v>
      </c>
      <c r="F71" s="3">
        <f t="shared" si="72"/>
        <v>0</v>
      </c>
      <c r="G71" s="3">
        <f t="shared" si="72"/>
        <v>0</v>
      </c>
      <c r="H71" s="3">
        <f t="shared" si="72"/>
        <v>0</v>
      </c>
      <c r="I71" s="3">
        <f t="shared" si="72"/>
        <v>0</v>
      </c>
      <c r="J71" s="3">
        <f t="shared" si="72"/>
        <v>0</v>
      </c>
      <c r="K71" s="3">
        <f t="shared" si="72"/>
        <v>0</v>
      </c>
      <c r="L71" s="3">
        <f t="shared" si="72"/>
        <v>0</v>
      </c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">
        <f t="shared" si="58"/>
        <v>0</v>
      </c>
      <c r="Z71" s="33" t="str">
        <f t="shared" si="59"/>
        <v>Invoice</v>
      </c>
      <c r="AA71" s="3" t="s">
        <v>440</v>
      </c>
      <c r="AB71" s="8" t="s">
        <v>343</v>
      </c>
      <c r="AC71" s="8" t="s">
        <v>772</v>
      </c>
      <c r="AD71" s="8" t="s">
        <v>773</v>
      </c>
      <c r="AE71" s="8" t="s">
        <v>774</v>
      </c>
      <c r="AF71" s="1"/>
      <c r="AG71" s="8" t="s">
        <v>775</v>
      </c>
      <c r="AH71" s="8" t="s">
        <v>768</v>
      </c>
      <c r="AI71" s="8" t="s">
        <v>776</v>
      </c>
      <c r="AJ71" s="1"/>
      <c r="AK71" s="1" t="s">
        <v>771</v>
      </c>
      <c r="AL71" s="1" t="s">
        <v>53</v>
      </c>
      <c r="AM71" s="1" t="s">
        <v>54</v>
      </c>
      <c r="AN71" s="1" t="s">
        <v>22</v>
      </c>
      <c r="AO71" s="20">
        <v>35806</v>
      </c>
      <c r="AP71" s="19"/>
      <c r="AQ71" s="19"/>
      <c r="AR71" s="19"/>
    </row>
    <row r="72" spans="1:58" ht="12.75" customHeight="1">
      <c r="A72" s="3">
        <f t="shared" ref="A72:L72" si="73">IF(M72="Yes",1,0)</f>
        <v>0</v>
      </c>
      <c r="B72" s="3">
        <f t="shared" si="73"/>
        <v>0</v>
      </c>
      <c r="C72" s="3">
        <f t="shared" si="73"/>
        <v>0</v>
      </c>
      <c r="D72" s="3">
        <f t="shared" si="73"/>
        <v>0</v>
      </c>
      <c r="E72" s="3">
        <f t="shared" si="73"/>
        <v>0</v>
      </c>
      <c r="F72" s="3">
        <f t="shared" si="73"/>
        <v>0</v>
      </c>
      <c r="G72" s="3">
        <f t="shared" si="73"/>
        <v>0</v>
      </c>
      <c r="H72" s="3">
        <f t="shared" si="73"/>
        <v>0</v>
      </c>
      <c r="I72" s="3">
        <f t="shared" si="73"/>
        <v>0</v>
      </c>
      <c r="J72" s="3">
        <f t="shared" si="73"/>
        <v>0</v>
      </c>
      <c r="K72" s="3">
        <f t="shared" si="73"/>
        <v>0</v>
      </c>
      <c r="L72" s="3">
        <f t="shared" si="73"/>
        <v>0</v>
      </c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">
        <f t="shared" si="58"/>
        <v>0</v>
      </c>
      <c r="Z72" s="33" t="str">
        <f t="shared" si="59"/>
        <v>Invoice</v>
      </c>
      <c r="AA72" s="3"/>
      <c r="AB72" s="8" t="s">
        <v>343</v>
      </c>
      <c r="AC72" s="8" t="s">
        <v>777</v>
      </c>
      <c r="AD72" s="8" t="s">
        <v>95</v>
      </c>
      <c r="AE72" s="8" t="s">
        <v>778</v>
      </c>
      <c r="AF72" s="1"/>
      <c r="AG72" s="8" t="s">
        <v>779</v>
      </c>
      <c r="AH72" s="8" t="s">
        <v>768</v>
      </c>
      <c r="AI72" s="8" t="s">
        <v>780</v>
      </c>
      <c r="AJ72" s="8" t="s">
        <v>781</v>
      </c>
      <c r="AK72" s="1" t="s">
        <v>771</v>
      </c>
      <c r="AL72" s="1" t="s">
        <v>53</v>
      </c>
      <c r="AM72" s="1" t="s">
        <v>54</v>
      </c>
      <c r="AN72" s="1" t="s">
        <v>22</v>
      </c>
      <c r="AO72" s="20">
        <v>35806</v>
      </c>
      <c r="AP72" s="19"/>
      <c r="AQ72" s="19"/>
      <c r="AR72" s="19"/>
    </row>
    <row r="73" spans="1:58" ht="12.75" customHeight="1">
      <c r="A73" s="3">
        <f t="shared" ref="A73:L73" si="74">IF(M73="Yes",1,0)</f>
        <v>0</v>
      </c>
      <c r="B73" s="3">
        <f t="shared" si="74"/>
        <v>0</v>
      </c>
      <c r="C73" s="3">
        <f t="shared" si="74"/>
        <v>0</v>
      </c>
      <c r="D73" s="3">
        <f t="shared" si="74"/>
        <v>0</v>
      </c>
      <c r="E73" s="3">
        <f t="shared" si="74"/>
        <v>0</v>
      </c>
      <c r="F73" s="3">
        <f t="shared" si="74"/>
        <v>0</v>
      </c>
      <c r="G73" s="3">
        <f t="shared" si="74"/>
        <v>0</v>
      </c>
      <c r="H73" s="3">
        <f t="shared" si="74"/>
        <v>0</v>
      </c>
      <c r="I73" s="3">
        <f t="shared" si="74"/>
        <v>0</v>
      </c>
      <c r="J73" s="3">
        <f t="shared" si="74"/>
        <v>0</v>
      </c>
      <c r="K73" s="3">
        <f t="shared" si="74"/>
        <v>0</v>
      </c>
      <c r="L73" s="3">
        <f t="shared" si="74"/>
        <v>0</v>
      </c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">
        <f t="shared" si="58"/>
        <v>0</v>
      </c>
      <c r="Z73" s="33" t="str">
        <f t="shared" si="59"/>
        <v>Invoice</v>
      </c>
      <c r="AA73" s="3"/>
      <c r="AB73" s="8" t="s">
        <v>343</v>
      </c>
      <c r="AC73" s="8" t="s">
        <v>782</v>
      </c>
      <c r="AD73" s="8" t="s">
        <v>783</v>
      </c>
      <c r="AE73" s="8" t="s">
        <v>531</v>
      </c>
      <c r="AF73" s="1"/>
      <c r="AG73" s="23" t="str">
        <f>HYPERLINK("mailto:barts@grahamcompany.com","barts@grahamcompany.com")</f>
        <v>barts@grahamcompany.com</v>
      </c>
      <c r="AH73" s="8" t="s">
        <v>768</v>
      </c>
      <c r="AI73" s="8" t="s">
        <v>784</v>
      </c>
      <c r="AJ73" s="8" t="s">
        <v>785</v>
      </c>
      <c r="AK73" s="1" t="s">
        <v>771</v>
      </c>
      <c r="AL73" s="1" t="s">
        <v>53</v>
      </c>
      <c r="AM73" s="1" t="s">
        <v>54</v>
      </c>
      <c r="AN73" s="1" t="s">
        <v>22</v>
      </c>
      <c r="AO73" s="20">
        <v>35806</v>
      </c>
      <c r="AP73" s="19"/>
      <c r="AQ73" s="19"/>
      <c r="AR73" s="19"/>
    </row>
    <row r="74" spans="1:58" ht="12.75" customHeight="1">
      <c r="A74" s="43">
        <f t="shared" ref="A74:L74" si="75">IF(M74="Yes",1,0)</f>
        <v>0</v>
      </c>
      <c r="B74" s="43">
        <f t="shared" si="75"/>
        <v>0</v>
      </c>
      <c r="C74" s="43">
        <f t="shared" si="75"/>
        <v>0</v>
      </c>
      <c r="D74" s="43">
        <f t="shared" si="75"/>
        <v>0</v>
      </c>
      <c r="E74" s="43">
        <f t="shared" si="75"/>
        <v>0</v>
      </c>
      <c r="F74" s="43">
        <f t="shared" si="75"/>
        <v>0</v>
      </c>
      <c r="G74" s="43">
        <f t="shared" si="75"/>
        <v>1</v>
      </c>
      <c r="H74" s="43">
        <f t="shared" si="75"/>
        <v>1</v>
      </c>
      <c r="I74" s="43">
        <f t="shared" si="75"/>
        <v>0</v>
      </c>
      <c r="J74" s="43">
        <f t="shared" si="75"/>
        <v>0</v>
      </c>
      <c r="K74" s="43">
        <f t="shared" si="75"/>
        <v>0</v>
      </c>
      <c r="L74" s="43">
        <f t="shared" si="75"/>
        <v>0</v>
      </c>
      <c r="M74" s="44"/>
      <c r="N74" s="44"/>
      <c r="O74" s="44"/>
      <c r="P74" s="44"/>
      <c r="Q74" s="44"/>
      <c r="R74" s="44"/>
      <c r="S74" s="44" t="s">
        <v>448</v>
      </c>
      <c r="T74" s="44" t="s">
        <v>448</v>
      </c>
      <c r="U74" s="44"/>
      <c r="V74" s="44"/>
      <c r="W74" s="44"/>
      <c r="X74" s="44"/>
      <c r="Y74" s="43">
        <f t="shared" si="58"/>
        <v>2</v>
      </c>
      <c r="Z74" s="45" t="str">
        <f t="shared" si="59"/>
        <v>Invoice</v>
      </c>
      <c r="AA74" s="43"/>
      <c r="AB74" s="46" t="s">
        <v>343</v>
      </c>
      <c r="AC74" s="46" t="s">
        <v>786</v>
      </c>
      <c r="AD74" s="46" t="s">
        <v>756</v>
      </c>
      <c r="AE74" s="46" t="s">
        <v>787</v>
      </c>
      <c r="AF74" s="47"/>
      <c r="AG74" s="46" t="s">
        <v>788</v>
      </c>
      <c r="AH74" s="46" t="s">
        <v>768</v>
      </c>
      <c r="AI74" s="46" t="s">
        <v>789</v>
      </c>
      <c r="AJ74" s="46" t="s">
        <v>790</v>
      </c>
      <c r="AK74" s="47" t="s">
        <v>771</v>
      </c>
      <c r="AL74" s="47" t="s">
        <v>791</v>
      </c>
      <c r="AM74" s="47" t="s">
        <v>54</v>
      </c>
      <c r="AN74" s="47" t="s">
        <v>22</v>
      </c>
      <c r="AO74" s="68">
        <v>35806</v>
      </c>
      <c r="AP74" s="52"/>
      <c r="AQ74" s="52"/>
      <c r="AR74" s="52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</row>
    <row r="75" spans="1:58" ht="12.75" customHeight="1">
      <c r="A75" s="3">
        <f t="shared" ref="A75:L75" si="76">IF(M75="Yes",1,0)</f>
        <v>0</v>
      </c>
      <c r="B75" s="3">
        <f t="shared" si="76"/>
        <v>0</v>
      </c>
      <c r="C75" s="3">
        <f t="shared" si="76"/>
        <v>0</v>
      </c>
      <c r="D75" s="3">
        <f t="shared" si="76"/>
        <v>0</v>
      </c>
      <c r="E75" s="3">
        <f t="shared" si="76"/>
        <v>0</v>
      </c>
      <c r="F75" s="3">
        <f t="shared" si="76"/>
        <v>0</v>
      </c>
      <c r="G75" s="3">
        <f t="shared" si="76"/>
        <v>0</v>
      </c>
      <c r="H75" s="3">
        <f t="shared" si="76"/>
        <v>0</v>
      </c>
      <c r="I75" s="3">
        <f t="shared" si="76"/>
        <v>0</v>
      </c>
      <c r="J75" s="3">
        <f t="shared" si="76"/>
        <v>0</v>
      </c>
      <c r="K75" s="3">
        <f t="shared" si="76"/>
        <v>0</v>
      </c>
      <c r="L75" s="3">
        <f t="shared" si="76"/>
        <v>0</v>
      </c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">
        <f t="shared" si="58"/>
        <v>0</v>
      </c>
      <c r="Z75" s="33" t="str">
        <f t="shared" si="59"/>
        <v>Invoice</v>
      </c>
      <c r="AA75" s="3" t="s">
        <v>440</v>
      </c>
      <c r="AB75" s="8" t="s">
        <v>343</v>
      </c>
      <c r="AC75" s="8" t="s">
        <v>792</v>
      </c>
      <c r="AD75" s="8" t="s">
        <v>793</v>
      </c>
      <c r="AE75" s="8" t="s">
        <v>763</v>
      </c>
      <c r="AF75" s="1"/>
      <c r="AG75" s="8" t="s">
        <v>794</v>
      </c>
      <c r="AH75" s="8" t="s">
        <v>795</v>
      </c>
      <c r="AI75" s="1" t="s">
        <v>796</v>
      </c>
      <c r="AJ75" s="1"/>
      <c r="AK75" s="1" t="s">
        <v>771</v>
      </c>
      <c r="AL75" s="1" t="s">
        <v>53</v>
      </c>
      <c r="AM75" s="1" t="s">
        <v>54</v>
      </c>
      <c r="AN75" s="1" t="s">
        <v>22</v>
      </c>
      <c r="AO75" s="20">
        <v>35806</v>
      </c>
      <c r="AP75" s="19"/>
      <c r="AQ75" s="19"/>
      <c r="AR75" s="19"/>
    </row>
    <row r="76" spans="1:58" ht="16.5" customHeight="1">
      <c r="A76" s="3">
        <f t="shared" ref="A76:L76" si="77">IF(M76="Yes",1,0)</f>
        <v>0</v>
      </c>
      <c r="B76" s="3">
        <f t="shared" si="77"/>
        <v>0</v>
      </c>
      <c r="C76" s="3">
        <f t="shared" si="77"/>
        <v>0</v>
      </c>
      <c r="D76" s="3">
        <f t="shared" si="77"/>
        <v>0</v>
      </c>
      <c r="E76" s="3">
        <f t="shared" si="77"/>
        <v>0</v>
      </c>
      <c r="F76" s="3">
        <f t="shared" si="77"/>
        <v>0</v>
      </c>
      <c r="G76" s="3">
        <f t="shared" si="77"/>
        <v>0</v>
      </c>
      <c r="H76" s="3">
        <f t="shared" si="77"/>
        <v>0</v>
      </c>
      <c r="I76" s="3">
        <f t="shared" si="77"/>
        <v>0</v>
      </c>
      <c r="J76" s="3">
        <f t="shared" si="77"/>
        <v>0</v>
      </c>
      <c r="K76" s="3">
        <f t="shared" si="77"/>
        <v>0</v>
      </c>
      <c r="L76" s="3">
        <f t="shared" si="77"/>
        <v>0</v>
      </c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">
        <f t="shared" si="58"/>
        <v>0</v>
      </c>
      <c r="Z76" s="33" t="str">
        <f t="shared" si="59"/>
        <v>Invoice</v>
      </c>
      <c r="AA76" s="3"/>
      <c r="AB76" s="8" t="s">
        <v>343</v>
      </c>
      <c r="AC76" s="8" t="s">
        <v>797</v>
      </c>
      <c r="AD76" s="8" t="s">
        <v>79</v>
      </c>
      <c r="AE76" s="8" t="s">
        <v>798</v>
      </c>
      <c r="AF76" s="1"/>
      <c r="AG76" s="8" t="s">
        <v>799</v>
      </c>
      <c r="AH76" s="8" t="s">
        <v>800</v>
      </c>
      <c r="AI76" s="8" t="s">
        <v>801</v>
      </c>
      <c r="AJ76" s="8" t="s">
        <v>802</v>
      </c>
      <c r="AK76" s="8" t="s">
        <v>803</v>
      </c>
      <c r="AL76" s="1"/>
      <c r="AM76" s="8" t="s">
        <v>54</v>
      </c>
      <c r="AN76" s="8" t="s">
        <v>22</v>
      </c>
      <c r="AO76" s="34">
        <v>35801</v>
      </c>
      <c r="AP76" s="19"/>
      <c r="AQ76" s="19"/>
      <c r="AR76" s="19"/>
    </row>
    <row r="77" spans="1:58" ht="12.75" customHeight="1">
      <c r="A77" s="3">
        <f t="shared" ref="A77:L77" si="78">IF(M77="Yes",1,0)</f>
        <v>0</v>
      </c>
      <c r="B77" s="3">
        <f t="shared" si="78"/>
        <v>0</v>
      </c>
      <c r="C77" s="3">
        <f t="shared" si="78"/>
        <v>0</v>
      </c>
      <c r="D77" s="3">
        <f t="shared" si="78"/>
        <v>0</v>
      </c>
      <c r="E77" s="3">
        <f t="shared" si="78"/>
        <v>0</v>
      </c>
      <c r="F77" s="3">
        <f t="shared" si="78"/>
        <v>0</v>
      </c>
      <c r="G77" s="3">
        <f t="shared" si="78"/>
        <v>0</v>
      </c>
      <c r="H77" s="3">
        <f t="shared" si="78"/>
        <v>0</v>
      </c>
      <c r="I77" s="3">
        <f t="shared" si="78"/>
        <v>0</v>
      </c>
      <c r="J77" s="3">
        <f t="shared" si="78"/>
        <v>0</v>
      </c>
      <c r="K77" s="3">
        <f t="shared" si="78"/>
        <v>0</v>
      </c>
      <c r="L77" s="3">
        <f t="shared" si="78"/>
        <v>0</v>
      </c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">
        <f t="shared" si="58"/>
        <v>0</v>
      </c>
      <c r="Z77" s="33" t="str">
        <f t="shared" si="59"/>
        <v>Invoice</v>
      </c>
      <c r="AA77" s="3"/>
      <c r="AB77" s="8" t="s">
        <v>343</v>
      </c>
      <c r="AC77" s="8" t="s">
        <v>804</v>
      </c>
      <c r="AD77" s="8" t="s">
        <v>805</v>
      </c>
      <c r="AE77" s="8" t="s">
        <v>806</v>
      </c>
      <c r="AF77" s="1"/>
      <c r="AG77" s="8" t="s">
        <v>807</v>
      </c>
      <c r="AH77" s="8" t="s">
        <v>808</v>
      </c>
      <c r="AI77" s="8" t="s">
        <v>809</v>
      </c>
      <c r="AJ77" s="1"/>
      <c r="AK77" s="8" t="s">
        <v>810</v>
      </c>
      <c r="AL77" s="8" t="s">
        <v>114</v>
      </c>
      <c r="AM77" s="8" t="s">
        <v>54</v>
      </c>
      <c r="AN77" s="8" t="s">
        <v>22</v>
      </c>
      <c r="AO77" s="34">
        <v>35805</v>
      </c>
      <c r="AP77" s="19"/>
      <c r="AQ77" s="19"/>
      <c r="AR77" s="19"/>
    </row>
    <row r="78" spans="1:58" ht="12.75" customHeight="1">
      <c r="A78" s="3">
        <f t="shared" ref="A78:L78" si="79">IF(M78="Yes",1,0)</f>
        <v>0</v>
      </c>
      <c r="B78" s="3">
        <f t="shared" si="79"/>
        <v>0</v>
      </c>
      <c r="C78" s="3">
        <f t="shared" si="79"/>
        <v>0</v>
      </c>
      <c r="D78" s="3">
        <f t="shared" si="79"/>
        <v>0</v>
      </c>
      <c r="E78" s="3">
        <f t="shared" si="79"/>
        <v>0</v>
      </c>
      <c r="F78" s="3">
        <f t="shared" si="79"/>
        <v>0</v>
      </c>
      <c r="G78" s="3">
        <f t="shared" si="79"/>
        <v>0</v>
      </c>
      <c r="H78" s="3">
        <f t="shared" si="79"/>
        <v>0</v>
      </c>
      <c r="I78" s="3">
        <f t="shared" si="79"/>
        <v>0</v>
      </c>
      <c r="J78" s="3">
        <f t="shared" si="79"/>
        <v>0</v>
      </c>
      <c r="K78" s="3">
        <f t="shared" si="79"/>
        <v>0</v>
      </c>
      <c r="L78" s="3">
        <f t="shared" si="79"/>
        <v>0</v>
      </c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">
        <f t="shared" si="58"/>
        <v>0</v>
      </c>
      <c r="Z78" s="33" t="str">
        <f t="shared" si="59"/>
        <v>Invoice</v>
      </c>
      <c r="AA78" s="3"/>
      <c r="AB78" s="8" t="s">
        <v>343</v>
      </c>
      <c r="AC78" s="8" t="s">
        <v>811</v>
      </c>
      <c r="AD78" s="8" t="s">
        <v>812</v>
      </c>
      <c r="AE78" s="8" t="s">
        <v>813</v>
      </c>
      <c r="AF78" s="1"/>
      <c r="AG78" s="8" t="s">
        <v>814</v>
      </c>
      <c r="AH78" s="8" t="s">
        <v>815</v>
      </c>
      <c r="AI78" s="8" t="s">
        <v>816</v>
      </c>
      <c r="AJ78" s="8" t="s">
        <v>817</v>
      </c>
      <c r="AK78" s="8"/>
      <c r="AL78" s="1"/>
      <c r="AM78" s="1"/>
      <c r="AN78" s="1"/>
      <c r="AO78" s="20"/>
      <c r="AP78" s="19"/>
      <c r="AQ78" s="19"/>
      <c r="AR78" s="19"/>
    </row>
    <row r="79" spans="1:58" ht="12.75" customHeight="1">
      <c r="A79" s="43">
        <f t="shared" ref="A79:L79" si="80">IF(M79="Yes",1,0)</f>
        <v>0</v>
      </c>
      <c r="B79" s="43">
        <f t="shared" si="80"/>
        <v>0</v>
      </c>
      <c r="C79" s="43">
        <f t="shared" si="80"/>
        <v>0</v>
      </c>
      <c r="D79" s="43">
        <f t="shared" si="80"/>
        <v>0</v>
      </c>
      <c r="E79" s="43">
        <f t="shared" si="80"/>
        <v>0</v>
      </c>
      <c r="F79" s="43">
        <f t="shared" si="80"/>
        <v>0</v>
      </c>
      <c r="G79" s="43">
        <f t="shared" si="80"/>
        <v>0</v>
      </c>
      <c r="H79" s="43">
        <f t="shared" si="80"/>
        <v>0</v>
      </c>
      <c r="I79" s="43">
        <f t="shared" si="80"/>
        <v>0</v>
      </c>
      <c r="J79" s="43">
        <f t="shared" si="80"/>
        <v>0</v>
      </c>
      <c r="K79" s="43">
        <f t="shared" si="80"/>
        <v>0</v>
      </c>
      <c r="L79" s="43">
        <f t="shared" si="80"/>
        <v>0</v>
      </c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3">
        <f t="shared" si="58"/>
        <v>0</v>
      </c>
      <c r="Z79" s="45" t="str">
        <f t="shared" si="59"/>
        <v>Invoice</v>
      </c>
      <c r="AA79" s="43"/>
      <c r="AB79" s="46" t="s">
        <v>343</v>
      </c>
      <c r="AC79" s="46" t="s">
        <v>818</v>
      </c>
      <c r="AD79" s="46" t="s">
        <v>819</v>
      </c>
      <c r="AE79" s="46" t="s">
        <v>820</v>
      </c>
      <c r="AF79" s="47"/>
      <c r="AG79" s="42" t="s">
        <v>821</v>
      </c>
      <c r="AH79" s="46"/>
      <c r="AI79" s="47"/>
      <c r="AJ79" s="47"/>
      <c r="AK79" s="47" t="s">
        <v>822</v>
      </c>
      <c r="AL79" s="47"/>
      <c r="AM79" s="47" t="s">
        <v>54</v>
      </c>
      <c r="AN79" s="47" t="s">
        <v>22</v>
      </c>
      <c r="AO79" s="68"/>
      <c r="AP79" s="52"/>
      <c r="AQ79" s="52"/>
      <c r="AR79" s="52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</row>
    <row r="80" spans="1:58" ht="12.7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3"/>
      <c r="Z80" s="45"/>
      <c r="AA80" s="43"/>
      <c r="AB80" s="46"/>
      <c r="AC80" s="46" t="s">
        <v>823</v>
      </c>
      <c r="AD80" s="46" t="s">
        <v>824</v>
      </c>
      <c r="AE80" s="46" t="s">
        <v>825</v>
      </c>
      <c r="AF80" s="47"/>
      <c r="AG80" s="35" t="s">
        <v>826</v>
      </c>
      <c r="AI80" s="36" t="s">
        <v>827</v>
      </c>
      <c r="AJ80" s="36" t="s">
        <v>828</v>
      </c>
      <c r="AK80" s="47"/>
      <c r="AL80" s="47"/>
      <c r="AM80" s="47"/>
      <c r="AN80" s="47"/>
      <c r="AO80" s="68"/>
      <c r="AP80" s="52"/>
      <c r="AQ80" s="52"/>
      <c r="AR80" s="52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</row>
    <row r="81" spans="1:58" ht="15.75" customHeight="1">
      <c r="A81" s="3">
        <f t="shared" ref="A81:L81" si="81">IF(M81="Yes",1,0)</f>
        <v>0</v>
      </c>
      <c r="B81" s="3">
        <f t="shared" si="81"/>
        <v>0</v>
      </c>
      <c r="C81" s="3">
        <f t="shared" si="81"/>
        <v>0</v>
      </c>
      <c r="D81" s="3">
        <f t="shared" si="81"/>
        <v>0</v>
      </c>
      <c r="E81" s="3">
        <f t="shared" si="81"/>
        <v>0</v>
      </c>
      <c r="F81" s="3">
        <f t="shared" si="81"/>
        <v>0</v>
      </c>
      <c r="G81" s="3">
        <f t="shared" si="81"/>
        <v>0</v>
      </c>
      <c r="H81" s="3">
        <f t="shared" si="81"/>
        <v>1</v>
      </c>
      <c r="I81" s="3">
        <f t="shared" si="81"/>
        <v>0</v>
      </c>
      <c r="J81" s="3">
        <f t="shared" si="81"/>
        <v>0</v>
      </c>
      <c r="K81" s="3">
        <f t="shared" si="81"/>
        <v>0</v>
      </c>
      <c r="L81" s="3">
        <f t="shared" si="81"/>
        <v>0</v>
      </c>
      <c r="M81" s="32"/>
      <c r="N81" s="32"/>
      <c r="O81" s="32"/>
      <c r="P81" s="32"/>
      <c r="Q81" s="32"/>
      <c r="R81" s="32"/>
      <c r="S81" s="32"/>
      <c r="T81" s="32" t="s">
        <v>448</v>
      </c>
      <c r="U81" s="32"/>
      <c r="V81" s="32"/>
      <c r="W81" s="32"/>
      <c r="X81" s="32"/>
      <c r="Y81" s="3">
        <f t="shared" ref="Y81:Y82" si="82">SUM(A81:L81)</f>
        <v>1</v>
      </c>
      <c r="Z81" s="33" t="str">
        <f t="shared" ref="Z81:Z82" si="83">IF(Y81&gt;0.1,IF(AA81="Paid","Paid","Invoice"),"Invoice")</f>
        <v>Invoice</v>
      </c>
      <c r="AA81" s="3"/>
      <c r="AB81" s="8" t="s">
        <v>343</v>
      </c>
      <c r="AC81" s="8" t="s">
        <v>829</v>
      </c>
      <c r="AD81" s="8" t="s">
        <v>830</v>
      </c>
      <c r="AE81" s="8" t="s">
        <v>531</v>
      </c>
      <c r="AF81" s="1"/>
      <c r="AG81" s="8" t="s">
        <v>831</v>
      </c>
      <c r="AH81" s="8" t="s">
        <v>832</v>
      </c>
      <c r="AI81" s="1"/>
      <c r="AJ81" s="1"/>
      <c r="AK81" s="1"/>
      <c r="AL81" s="1"/>
      <c r="AM81" s="1"/>
      <c r="AN81" s="1"/>
      <c r="AO81" s="20"/>
      <c r="AP81" s="19"/>
      <c r="AQ81" s="19"/>
      <c r="AR81" s="19"/>
    </row>
    <row r="82" spans="1:58" ht="12.75" customHeight="1">
      <c r="A82" s="3">
        <f t="shared" ref="A82:L82" si="84">IF(M82="Yes",1,0)</f>
        <v>0</v>
      </c>
      <c r="B82" s="3">
        <f t="shared" si="84"/>
        <v>0</v>
      </c>
      <c r="C82" s="3">
        <f t="shared" si="84"/>
        <v>0</v>
      </c>
      <c r="D82" s="3">
        <f t="shared" si="84"/>
        <v>0</v>
      </c>
      <c r="E82" s="3">
        <f t="shared" si="84"/>
        <v>0</v>
      </c>
      <c r="F82" s="3">
        <f t="shared" si="84"/>
        <v>0</v>
      </c>
      <c r="G82" s="3">
        <f t="shared" si="84"/>
        <v>0</v>
      </c>
      <c r="H82" s="3">
        <f t="shared" si="84"/>
        <v>0</v>
      </c>
      <c r="I82" s="3">
        <f t="shared" si="84"/>
        <v>0</v>
      </c>
      <c r="J82" s="3">
        <f t="shared" si="84"/>
        <v>0</v>
      </c>
      <c r="K82" s="3">
        <f t="shared" si="84"/>
        <v>0</v>
      </c>
      <c r="L82" s="3">
        <f t="shared" si="84"/>
        <v>0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">
        <f t="shared" si="82"/>
        <v>0</v>
      </c>
      <c r="Z82" s="33" t="str">
        <f t="shared" si="83"/>
        <v>Invoice</v>
      </c>
      <c r="AA82" s="3" t="s">
        <v>440</v>
      </c>
      <c r="AB82" s="8" t="s">
        <v>343</v>
      </c>
      <c r="AC82" s="8" t="s">
        <v>833</v>
      </c>
      <c r="AD82" s="8" t="s">
        <v>450</v>
      </c>
      <c r="AE82" s="8" t="s">
        <v>834</v>
      </c>
      <c r="AF82" s="1"/>
      <c r="AG82" s="8" t="s">
        <v>835</v>
      </c>
      <c r="AH82" s="8" t="s">
        <v>836</v>
      </c>
      <c r="AI82" s="1" t="s">
        <v>837</v>
      </c>
      <c r="AJ82" s="1" t="s">
        <v>838</v>
      </c>
      <c r="AK82" s="1"/>
      <c r="AL82" s="1"/>
      <c r="AM82" s="1"/>
      <c r="AN82" s="1"/>
      <c r="AO82" s="20"/>
      <c r="AP82" s="19"/>
      <c r="AQ82" s="19"/>
      <c r="AR82" s="19"/>
    </row>
    <row r="83" spans="1:58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"/>
      <c r="Z83" s="33"/>
      <c r="AA83" s="3"/>
      <c r="AB83" s="8" t="s">
        <v>343</v>
      </c>
      <c r="AC83" s="8" t="s">
        <v>839</v>
      </c>
      <c r="AD83" s="8" t="s">
        <v>751</v>
      </c>
      <c r="AE83" s="8" t="s">
        <v>840</v>
      </c>
      <c r="AF83" s="1"/>
      <c r="AG83" s="8" t="s">
        <v>841</v>
      </c>
      <c r="AH83" s="8" t="s">
        <v>842</v>
      </c>
      <c r="AI83" s="8" t="s">
        <v>843</v>
      </c>
      <c r="AJ83" s="1" t="s">
        <v>843</v>
      </c>
      <c r="AK83" s="8" t="s">
        <v>844</v>
      </c>
      <c r="AL83" s="8"/>
      <c r="AM83" s="8" t="s">
        <v>235</v>
      </c>
      <c r="AN83" s="8" t="s">
        <v>22</v>
      </c>
      <c r="AO83" s="34">
        <v>35758</v>
      </c>
      <c r="AP83" s="19"/>
      <c r="AQ83" s="19"/>
      <c r="AR83" s="19"/>
    </row>
    <row r="84" spans="1:58" ht="12.75" customHeight="1">
      <c r="A84" s="3">
        <f t="shared" ref="A84:L84" si="85">IF(M84="Yes",1,0)</f>
        <v>0</v>
      </c>
      <c r="B84" s="3">
        <f t="shared" si="85"/>
        <v>0</v>
      </c>
      <c r="C84" s="3">
        <f t="shared" si="85"/>
        <v>0</v>
      </c>
      <c r="D84" s="3">
        <f t="shared" si="85"/>
        <v>0</v>
      </c>
      <c r="E84" s="3">
        <f t="shared" si="85"/>
        <v>0</v>
      </c>
      <c r="F84" s="3">
        <f t="shared" si="85"/>
        <v>0</v>
      </c>
      <c r="G84" s="3">
        <f t="shared" si="85"/>
        <v>0</v>
      </c>
      <c r="H84" s="3">
        <f t="shared" si="85"/>
        <v>0</v>
      </c>
      <c r="I84" s="3">
        <f t="shared" si="85"/>
        <v>0</v>
      </c>
      <c r="J84" s="3">
        <f t="shared" si="85"/>
        <v>0</v>
      </c>
      <c r="K84" s="3">
        <f t="shared" si="85"/>
        <v>0</v>
      </c>
      <c r="L84" s="3">
        <f t="shared" si="85"/>
        <v>0</v>
      </c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">
        <f t="shared" ref="Y84:Y117" si="86">SUM(A84:L84)</f>
        <v>0</v>
      </c>
      <c r="Z84" s="33" t="str">
        <f t="shared" ref="Z84:Z117" si="87">IF(Y84&gt;0.1,IF(AA84="Paid","Paid","Invoice"),"Invoice")</f>
        <v>Invoice</v>
      </c>
      <c r="AA84" s="3" t="s">
        <v>440</v>
      </c>
      <c r="AB84" s="8" t="s">
        <v>343</v>
      </c>
      <c r="AC84" s="8" t="s">
        <v>845</v>
      </c>
      <c r="AD84" s="8" t="s">
        <v>846</v>
      </c>
      <c r="AE84" s="8" t="s">
        <v>847</v>
      </c>
      <c r="AF84" s="1"/>
      <c r="AG84" s="8" t="s">
        <v>848</v>
      </c>
      <c r="AH84" s="8" t="s">
        <v>842</v>
      </c>
      <c r="AI84" s="8" t="s">
        <v>843</v>
      </c>
      <c r="AJ84" s="1"/>
      <c r="AK84" s="8" t="s">
        <v>849</v>
      </c>
      <c r="AL84" s="8" t="s">
        <v>850</v>
      </c>
      <c r="AM84" s="8" t="s">
        <v>54</v>
      </c>
      <c r="AN84" s="8" t="s">
        <v>22</v>
      </c>
      <c r="AO84" s="34">
        <v>35824</v>
      </c>
      <c r="AP84" s="19"/>
      <c r="AQ84" s="19"/>
      <c r="AR84" s="19"/>
    </row>
    <row r="85" spans="1:58" ht="12.75" customHeight="1">
      <c r="A85" s="3">
        <f t="shared" ref="A85:L85" si="88">IF(M85="Yes",1,0)</f>
        <v>0</v>
      </c>
      <c r="B85" s="3">
        <f t="shared" si="88"/>
        <v>0</v>
      </c>
      <c r="C85" s="3">
        <f t="shared" si="88"/>
        <v>0</v>
      </c>
      <c r="D85" s="3">
        <f t="shared" si="88"/>
        <v>0</v>
      </c>
      <c r="E85" s="3">
        <f t="shared" si="88"/>
        <v>0</v>
      </c>
      <c r="F85" s="3">
        <f t="shared" si="88"/>
        <v>0</v>
      </c>
      <c r="G85" s="3">
        <f t="shared" si="88"/>
        <v>0</v>
      </c>
      <c r="H85" s="3">
        <f t="shared" si="88"/>
        <v>0</v>
      </c>
      <c r="I85" s="3">
        <f t="shared" si="88"/>
        <v>0</v>
      </c>
      <c r="J85" s="3">
        <f t="shared" si="88"/>
        <v>0</v>
      </c>
      <c r="K85" s="3">
        <f t="shared" si="88"/>
        <v>0</v>
      </c>
      <c r="L85" s="3">
        <f t="shared" si="88"/>
        <v>0</v>
      </c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">
        <f t="shared" si="86"/>
        <v>0</v>
      </c>
      <c r="Z85" s="33" t="str">
        <f t="shared" si="87"/>
        <v>Invoice</v>
      </c>
      <c r="AA85" s="3"/>
      <c r="AB85" s="8" t="s">
        <v>343</v>
      </c>
      <c r="AC85" s="8" t="s">
        <v>851</v>
      </c>
      <c r="AD85" s="8" t="s">
        <v>852</v>
      </c>
      <c r="AE85" s="8" t="s">
        <v>853</v>
      </c>
      <c r="AF85" s="1"/>
      <c r="AG85" s="8" t="s">
        <v>854</v>
      </c>
      <c r="AH85" s="8" t="s">
        <v>855</v>
      </c>
      <c r="AI85" s="1"/>
      <c r="AJ85" s="1"/>
      <c r="AK85" s="1"/>
      <c r="AL85" s="1"/>
      <c r="AM85" s="1"/>
      <c r="AN85" s="1"/>
      <c r="AO85" s="20"/>
      <c r="AP85" s="19"/>
      <c r="AQ85" s="19"/>
      <c r="AR85" s="19"/>
    </row>
    <row r="86" spans="1:58" ht="12.75" customHeight="1">
      <c r="A86" s="3">
        <f t="shared" ref="A86:L86" si="89">IF(M86="Yes",1,0)</f>
        <v>0</v>
      </c>
      <c r="B86" s="3">
        <f t="shared" si="89"/>
        <v>0</v>
      </c>
      <c r="C86" s="3">
        <f t="shared" si="89"/>
        <v>0</v>
      </c>
      <c r="D86" s="3">
        <f t="shared" si="89"/>
        <v>0</v>
      </c>
      <c r="E86" s="3">
        <f t="shared" si="89"/>
        <v>0</v>
      </c>
      <c r="F86" s="3">
        <f t="shared" si="89"/>
        <v>0</v>
      </c>
      <c r="G86" s="3">
        <f t="shared" si="89"/>
        <v>0</v>
      </c>
      <c r="H86" s="3">
        <f t="shared" si="89"/>
        <v>0</v>
      </c>
      <c r="I86" s="3">
        <f t="shared" si="89"/>
        <v>0</v>
      </c>
      <c r="J86" s="3">
        <f t="shared" si="89"/>
        <v>0</v>
      </c>
      <c r="K86" s="3">
        <f t="shared" si="89"/>
        <v>0</v>
      </c>
      <c r="L86" s="3">
        <f t="shared" si="89"/>
        <v>0</v>
      </c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">
        <f t="shared" si="86"/>
        <v>0</v>
      </c>
      <c r="Z86" s="33" t="str">
        <f t="shared" si="87"/>
        <v>Invoice</v>
      </c>
      <c r="AA86" s="3"/>
      <c r="AB86" s="8" t="s">
        <v>343</v>
      </c>
      <c r="AC86" s="1" t="s">
        <v>856</v>
      </c>
      <c r="AD86" s="1" t="s">
        <v>857</v>
      </c>
      <c r="AE86" s="1" t="s">
        <v>858</v>
      </c>
      <c r="AF86" s="1"/>
      <c r="AG86" s="35" t="s">
        <v>859</v>
      </c>
      <c r="AH86" s="1" t="s">
        <v>860</v>
      </c>
      <c r="AI86" s="1"/>
      <c r="AJ86" s="1"/>
      <c r="AK86" s="1" t="s">
        <v>861</v>
      </c>
      <c r="AL86" s="1"/>
      <c r="AM86" s="1" t="s">
        <v>862</v>
      </c>
      <c r="AN86" s="1" t="s">
        <v>22</v>
      </c>
      <c r="AO86" s="1">
        <v>35768</v>
      </c>
      <c r="AP86" s="1"/>
      <c r="AQ86" s="1"/>
      <c r="AR86" s="1"/>
    </row>
    <row r="87" spans="1:58" ht="12.75" customHeight="1">
      <c r="A87" s="3">
        <f t="shared" ref="A87:L87" si="90">IF(M87="Yes",1,0)</f>
        <v>0</v>
      </c>
      <c r="B87" s="3">
        <f t="shared" si="90"/>
        <v>0</v>
      </c>
      <c r="C87" s="3">
        <f t="shared" si="90"/>
        <v>0</v>
      </c>
      <c r="D87" s="3">
        <f t="shared" si="90"/>
        <v>0</v>
      </c>
      <c r="E87" s="3">
        <f t="shared" si="90"/>
        <v>0</v>
      </c>
      <c r="F87" s="3">
        <f t="shared" si="90"/>
        <v>0</v>
      </c>
      <c r="G87" s="3">
        <f t="shared" si="90"/>
        <v>0</v>
      </c>
      <c r="H87" s="3">
        <f t="shared" si="90"/>
        <v>0</v>
      </c>
      <c r="I87" s="3">
        <f t="shared" si="90"/>
        <v>0</v>
      </c>
      <c r="J87" s="3">
        <f t="shared" si="90"/>
        <v>0</v>
      </c>
      <c r="K87" s="3">
        <f t="shared" si="90"/>
        <v>0</v>
      </c>
      <c r="L87" s="3">
        <f t="shared" si="90"/>
        <v>0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">
        <f t="shared" si="86"/>
        <v>0</v>
      </c>
      <c r="Z87" s="33" t="str">
        <f t="shared" si="87"/>
        <v>Invoice</v>
      </c>
      <c r="AA87" s="3" t="s">
        <v>440</v>
      </c>
      <c r="AB87" s="8" t="s">
        <v>343</v>
      </c>
      <c r="AC87" s="8" t="s">
        <v>863</v>
      </c>
      <c r="AD87" s="8" t="s">
        <v>864</v>
      </c>
      <c r="AE87" s="8" t="s">
        <v>865</v>
      </c>
      <c r="AF87" s="1"/>
      <c r="AG87" s="8" t="s">
        <v>866</v>
      </c>
      <c r="AH87" s="8" t="s">
        <v>867</v>
      </c>
      <c r="AI87" s="8" t="s">
        <v>868</v>
      </c>
      <c r="AJ87" s="8" t="s">
        <v>869</v>
      </c>
      <c r="AK87" s="8" t="s">
        <v>870</v>
      </c>
      <c r="AL87" s="1"/>
      <c r="AM87" s="8" t="s">
        <v>871</v>
      </c>
      <c r="AN87" s="8" t="s">
        <v>22</v>
      </c>
      <c r="AO87" s="34">
        <v>35804</v>
      </c>
      <c r="AP87" s="19"/>
      <c r="AQ87" s="19"/>
      <c r="AR87" s="19"/>
    </row>
    <row r="88" spans="1:58" ht="12.75" customHeight="1">
      <c r="A88" s="3">
        <f t="shared" ref="A88:L88" si="91">IF(M88="Yes",1,0)</f>
        <v>0</v>
      </c>
      <c r="B88" s="3">
        <f t="shared" si="91"/>
        <v>0</v>
      </c>
      <c r="C88" s="3">
        <f t="shared" si="91"/>
        <v>0</v>
      </c>
      <c r="D88" s="3">
        <f t="shared" si="91"/>
        <v>0</v>
      </c>
      <c r="E88" s="3">
        <f t="shared" si="91"/>
        <v>0</v>
      </c>
      <c r="F88" s="3">
        <f t="shared" si="91"/>
        <v>0</v>
      </c>
      <c r="G88" s="3">
        <f t="shared" si="91"/>
        <v>0</v>
      </c>
      <c r="H88" s="3">
        <f t="shared" si="91"/>
        <v>0</v>
      </c>
      <c r="I88" s="3">
        <f t="shared" si="91"/>
        <v>0</v>
      </c>
      <c r="J88" s="3">
        <f t="shared" si="91"/>
        <v>0</v>
      </c>
      <c r="K88" s="3">
        <f t="shared" si="91"/>
        <v>0</v>
      </c>
      <c r="L88" s="3">
        <f t="shared" si="91"/>
        <v>0</v>
      </c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">
        <f t="shared" si="86"/>
        <v>0</v>
      </c>
      <c r="Z88" s="33" t="str">
        <f t="shared" si="87"/>
        <v>Invoice</v>
      </c>
      <c r="AA88" s="3" t="s">
        <v>440</v>
      </c>
      <c r="AB88" s="8" t="s">
        <v>343</v>
      </c>
      <c r="AC88" s="8" t="s">
        <v>872</v>
      </c>
      <c r="AD88" s="8" t="s">
        <v>873</v>
      </c>
      <c r="AE88" s="8" t="s">
        <v>865</v>
      </c>
      <c r="AF88" s="1"/>
      <c r="AG88" s="8" t="s">
        <v>874</v>
      </c>
      <c r="AH88" s="8" t="s">
        <v>867</v>
      </c>
      <c r="AI88" s="8" t="s">
        <v>868</v>
      </c>
      <c r="AJ88" s="1"/>
      <c r="AK88" s="8" t="s">
        <v>870</v>
      </c>
      <c r="AL88" s="1"/>
      <c r="AM88" s="8" t="s">
        <v>871</v>
      </c>
      <c r="AN88" s="8" t="s">
        <v>22</v>
      </c>
      <c r="AO88" s="34">
        <v>35804</v>
      </c>
      <c r="AP88" s="19"/>
      <c r="AQ88" s="19"/>
      <c r="AR88" s="19"/>
    </row>
    <row r="89" spans="1:58" ht="12.75" customHeight="1">
      <c r="A89" s="3">
        <f t="shared" ref="A89:L89" si="92">IF(M89="Yes",1,0)</f>
        <v>0</v>
      </c>
      <c r="B89" s="3">
        <f t="shared" si="92"/>
        <v>0</v>
      </c>
      <c r="C89" s="3">
        <f t="shared" si="92"/>
        <v>0</v>
      </c>
      <c r="D89" s="3">
        <f t="shared" si="92"/>
        <v>0</v>
      </c>
      <c r="E89" s="3">
        <f t="shared" si="92"/>
        <v>0</v>
      </c>
      <c r="F89" s="3">
        <f t="shared" si="92"/>
        <v>0</v>
      </c>
      <c r="G89" s="3">
        <f t="shared" si="92"/>
        <v>0</v>
      </c>
      <c r="H89" s="3">
        <f t="shared" si="92"/>
        <v>0</v>
      </c>
      <c r="I89" s="3">
        <f t="shared" si="92"/>
        <v>0</v>
      </c>
      <c r="J89" s="3">
        <f t="shared" si="92"/>
        <v>0</v>
      </c>
      <c r="K89" s="3">
        <f t="shared" si="92"/>
        <v>0</v>
      </c>
      <c r="L89" s="3">
        <f t="shared" si="92"/>
        <v>0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">
        <f t="shared" si="86"/>
        <v>0</v>
      </c>
      <c r="Z89" s="33" t="str">
        <f t="shared" si="87"/>
        <v>Invoice</v>
      </c>
      <c r="AA89" s="3" t="s">
        <v>440</v>
      </c>
      <c r="AB89" s="8" t="s">
        <v>343</v>
      </c>
      <c r="AC89" s="8" t="s">
        <v>875</v>
      </c>
      <c r="AD89" s="8" t="s">
        <v>876</v>
      </c>
      <c r="AE89" s="8" t="s">
        <v>877</v>
      </c>
      <c r="AF89" s="1"/>
      <c r="AG89" s="8" t="s">
        <v>775</v>
      </c>
      <c r="AH89" s="8" t="s">
        <v>867</v>
      </c>
      <c r="AI89" s="8" t="s">
        <v>868</v>
      </c>
      <c r="AJ89" s="8" t="s">
        <v>878</v>
      </c>
      <c r="AK89" s="8" t="s">
        <v>870</v>
      </c>
      <c r="AL89" s="1"/>
      <c r="AM89" s="8" t="s">
        <v>871</v>
      </c>
      <c r="AN89" s="8" t="s">
        <v>22</v>
      </c>
      <c r="AO89" s="34">
        <v>35804</v>
      </c>
      <c r="AP89" s="19"/>
      <c r="AQ89" s="19"/>
      <c r="AR89" s="19"/>
    </row>
    <row r="90" spans="1:58" ht="15" customHeight="1">
      <c r="A90" s="43">
        <f t="shared" ref="A90:L90" si="93">IF(M90="Yes",1,0)</f>
        <v>0</v>
      </c>
      <c r="B90" s="43">
        <f t="shared" si="93"/>
        <v>0</v>
      </c>
      <c r="C90" s="43">
        <f t="shared" si="93"/>
        <v>0</v>
      </c>
      <c r="D90" s="43">
        <f t="shared" si="93"/>
        <v>0</v>
      </c>
      <c r="E90" s="43">
        <f t="shared" si="93"/>
        <v>0</v>
      </c>
      <c r="F90" s="43">
        <f t="shared" si="93"/>
        <v>0</v>
      </c>
      <c r="G90" s="43">
        <f t="shared" si="93"/>
        <v>0</v>
      </c>
      <c r="H90" s="43">
        <f t="shared" si="93"/>
        <v>0</v>
      </c>
      <c r="I90" s="43">
        <f t="shared" si="93"/>
        <v>0</v>
      </c>
      <c r="J90" s="43">
        <f t="shared" si="93"/>
        <v>0</v>
      </c>
      <c r="K90" s="43">
        <f t="shared" si="93"/>
        <v>0</v>
      </c>
      <c r="L90" s="43">
        <f t="shared" si="93"/>
        <v>0</v>
      </c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3">
        <f t="shared" si="86"/>
        <v>0</v>
      </c>
      <c r="Z90" s="45" t="str">
        <f t="shared" si="87"/>
        <v>Invoice</v>
      </c>
      <c r="AA90" s="43" t="s">
        <v>440</v>
      </c>
      <c r="AB90" s="46" t="s">
        <v>343</v>
      </c>
      <c r="AC90" s="46" t="s">
        <v>879</v>
      </c>
      <c r="AD90" s="46" t="s">
        <v>880</v>
      </c>
      <c r="AE90" s="46" t="s">
        <v>698</v>
      </c>
      <c r="AF90" s="47"/>
      <c r="AG90" s="46" t="s">
        <v>881</v>
      </c>
      <c r="AH90" s="46" t="s">
        <v>867</v>
      </c>
      <c r="AI90" s="46" t="s">
        <v>882</v>
      </c>
      <c r="AJ90" s="46" t="s">
        <v>883</v>
      </c>
      <c r="AK90" s="46" t="s">
        <v>884</v>
      </c>
      <c r="AL90" s="47"/>
      <c r="AM90" s="46" t="s">
        <v>54</v>
      </c>
      <c r="AN90" s="46" t="s">
        <v>22</v>
      </c>
      <c r="AO90" s="51">
        <v>35801</v>
      </c>
      <c r="AP90" s="52"/>
      <c r="AQ90" s="52"/>
      <c r="AR90" s="52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</row>
    <row r="91" spans="1:58" ht="12.75" customHeight="1">
      <c r="A91" s="3">
        <f t="shared" ref="A91:L91" si="94">IF(M91="Yes",1,0)</f>
        <v>0</v>
      </c>
      <c r="B91" s="3">
        <f t="shared" si="94"/>
        <v>0</v>
      </c>
      <c r="C91" s="3">
        <f t="shared" si="94"/>
        <v>0</v>
      </c>
      <c r="D91" s="3">
        <f t="shared" si="94"/>
        <v>0</v>
      </c>
      <c r="E91" s="3">
        <f t="shared" si="94"/>
        <v>0</v>
      </c>
      <c r="F91" s="3">
        <f t="shared" si="94"/>
        <v>0</v>
      </c>
      <c r="G91" s="3">
        <f t="shared" si="94"/>
        <v>1</v>
      </c>
      <c r="H91" s="3">
        <f t="shared" si="94"/>
        <v>0</v>
      </c>
      <c r="I91" s="3">
        <f t="shared" si="94"/>
        <v>0</v>
      </c>
      <c r="J91" s="3">
        <f t="shared" si="94"/>
        <v>0</v>
      </c>
      <c r="K91" s="3">
        <f t="shared" si="94"/>
        <v>0</v>
      </c>
      <c r="L91" s="3">
        <f t="shared" si="94"/>
        <v>0</v>
      </c>
      <c r="M91" s="32"/>
      <c r="N91" s="32"/>
      <c r="O91" s="32"/>
      <c r="P91" s="32"/>
      <c r="Q91" s="32"/>
      <c r="R91" s="32"/>
      <c r="S91" s="32" t="s">
        <v>448</v>
      </c>
      <c r="T91" s="32"/>
      <c r="U91" s="32"/>
      <c r="V91" s="32"/>
      <c r="W91" s="32"/>
      <c r="X91" s="32"/>
      <c r="Y91" s="3">
        <f t="shared" si="86"/>
        <v>1</v>
      </c>
      <c r="Z91" s="33" t="str">
        <f t="shared" si="87"/>
        <v>Invoice</v>
      </c>
      <c r="AA91" s="3"/>
      <c r="AB91" s="8" t="s">
        <v>343</v>
      </c>
      <c r="AC91" s="1" t="s">
        <v>885</v>
      </c>
      <c r="AD91" s="1" t="s">
        <v>886</v>
      </c>
      <c r="AE91" s="1" t="s">
        <v>887</v>
      </c>
      <c r="AF91" s="1"/>
      <c r="AG91" s="1" t="s">
        <v>888</v>
      </c>
      <c r="AH91" s="1" t="s">
        <v>889</v>
      </c>
      <c r="AI91" s="1" t="s">
        <v>890</v>
      </c>
      <c r="AJ91" s="1" t="s">
        <v>891</v>
      </c>
      <c r="AK91" s="1" t="s">
        <v>892</v>
      </c>
      <c r="AL91" s="1"/>
      <c r="AM91" s="1" t="s">
        <v>761</v>
      </c>
      <c r="AN91" s="1" t="s">
        <v>22</v>
      </c>
      <c r="AO91" s="20">
        <v>35602</v>
      </c>
      <c r="AP91" s="19"/>
      <c r="AQ91" s="19"/>
      <c r="AR91" s="1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</row>
    <row r="92" spans="1:58" ht="12.75" customHeight="1">
      <c r="A92" s="3">
        <f t="shared" ref="A92:L92" si="95">IF(M92="Yes",1,0)</f>
        <v>0</v>
      </c>
      <c r="B92" s="3">
        <f t="shared" si="95"/>
        <v>0</v>
      </c>
      <c r="C92" s="3">
        <f t="shared" si="95"/>
        <v>0</v>
      </c>
      <c r="D92" s="3">
        <f t="shared" si="95"/>
        <v>0</v>
      </c>
      <c r="E92" s="3">
        <f t="shared" si="95"/>
        <v>0</v>
      </c>
      <c r="F92" s="3">
        <f t="shared" si="95"/>
        <v>0</v>
      </c>
      <c r="G92" s="3">
        <f t="shared" si="95"/>
        <v>0</v>
      </c>
      <c r="H92" s="3">
        <f t="shared" si="95"/>
        <v>0</v>
      </c>
      <c r="I92" s="3">
        <f t="shared" si="95"/>
        <v>0</v>
      </c>
      <c r="J92" s="3">
        <f t="shared" si="95"/>
        <v>0</v>
      </c>
      <c r="K92" s="3">
        <f t="shared" si="95"/>
        <v>0</v>
      </c>
      <c r="L92" s="3">
        <f t="shared" si="95"/>
        <v>0</v>
      </c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">
        <f t="shared" si="86"/>
        <v>0</v>
      </c>
      <c r="Z92" s="33" t="str">
        <f t="shared" si="87"/>
        <v>Invoice</v>
      </c>
      <c r="AA92" s="3"/>
      <c r="AB92" s="8" t="s">
        <v>343</v>
      </c>
      <c r="AC92" s="1" t="s">
        <v>893</v>
      </c>
      <c r="AD92" s="1" t="s">
        <v>894</v>
      </c>
      <c r="AE92" s="1" t="s">
        <v>895</v>
      </c>
      <c r="AF92" s="1"/>
      <c r="AG92" s="1" t="s">
        <v>896</v>
      </c>
      <c r="AH92" s="1" t="s">
        <v>897</v>
      </c>
      <c r="AI92" s="1"/>
      <c r="AJ92" s="1" t="s">
        <v>898</v>
      </c>
      <c r="AK92" s="47" t="s">
        <v>138</v>
      </c>
      <c r="AL92" s="1" t="s">
        <v>899</v>
      </c>
      <c r="AM92" s="1" t="s">
        <v>54</v>
      </c>
      <c r="AN92" s="1" t="s">
        <v>22</v>
      </c>
      <c r="AO92" s="20">
        <v>35801</v>
      </c>
      <c r="AP92" s="19"/>
      <c r="AQ92" s="19"/>
      <c r="AR92" s="19"/>
    </row>
    <row r="93" spans="1:58" ht="12.75" customHeight="1">
      <c r="A93" s="3">
        <f t="shared" ref="A93:L93" si="96">IF(M93="Yes",1,0)</f>
        <v>0</v>
      </c>
      <c r="B93" s="3">
        <f t="shared" si="96"/>
        <v>0</v>
      </c>
      <c r="C93" s="3">
        <f t="shared" si="96"/>
        <v>0</v>
      </c>
      <c r="D93" s="3">
        <f t="shared" si="96"/>
        <v>0</v>
      </c>
      <c r="E93" s="3">
        <f t="shared" si="96"/>
        <v>0</v>
      </c>
      <c r="F93" s="3">
        <f t="shared" si="96"/>
        <v>0</v>
      </c>
      <c r="G93" s="3">
        <f t="shared" si="96"/>
        <v>1</v>
      </c>
      <c r="H93" s="3">
        <f t="shared" si="96"/>
        <v>1</v>
      </c>
      <c r="I93" s="3">
        <f t="shared" si="96"/>
        <v>0</v>
      </c>
      <c r="J93" s="3">
        <f t="shared" si="96"/>
        <v>0</v>
      </c>
      <c r="K93" s="3">
        <f t="shared" si="96"/>
        <v>0</v>
      </c>
      <c r="L93" s="3">
        <f t="shared" si="96"/>
        <v>0</v>
      </c>
      <c r="M93" s="32"/>
      <c r="N93" s="32"/>
      <c r="O93" s="32"/>
      <c r="P93" s="32"/>
      <c r="Q93" s="32"/>
      <c r="R93" s="32"/>
      <c r="S93" s="32" t="s">
        <v>448</v>
      </c>
      <c r="T93" s="32" t="s">
        <v>448</v>
      </c>
      <c r="U93" s="32"/>
      <c r="V93" s="32"/>
      <c r="W93" s="32"/>
      <c r="X93" s="32"/>
      <c r="Y93" s="3">
        <f t="shared" si="86"/>
        <v>2</v>
      </c>
      <c r="Z93" s="33" t="str">
        <f t="shared" si="87"/>
        <v>Paid</v>
      </c>
      <c r="AA93" s="3" t="s">
        <v>440</v>
      </c>
      <c r="AB93" s="8" t="s">
        <v>343</v>
      </c>
      <c r="AC93" s="8" t="s">
        <v>900</v>
      </c>
      <c r="AD93" s="8" t="s">
        <v>901</v>
      </c>
      <c r="AE93" s="8" t="s">
        <v>902</v>
      </c>
      <c r="AF93" s="1"/>
      <c r="AG93" s="8" t="s">
        <v>903</v>
      </c>
      <c r="AH93" s="8" t="s">
        <v>904</v>
      </c>
      <c r="AI93" s="1" t="s">
        <v>905</v>
      </c>
      <c r="AJ93" s="1"/>
      <c r="AK93" s="8" t="s">
        <v>906</v>
      </c>
      <c r="AL93" s="8" t="s">
        <v>53</v>
      </c>
      <c r="AM93" s="30" t="s">
        <v>235</v>
      </c>
      <c r="AN93" s="8" t="s">
        <v>22</v>
      </c>
      <c r="AO93" s="30">
        <v>35758</v>
      </c>
      <c r="AP93" s="1"/>
      <c r="AQ93" s="1"/>
      <c r="AR93" s="1"/>
    </row>
    <row r="94" spans="1:58" ht="12.75" customHeight="1">
      <c r="A94" s="43">
        <f t="shared" ref="A94:L94" si="97">IF(M94="Yes",1,0)</f>
        <v>0</v>
      </c>
      <c r="B94" s="43">
        <f t="shared" si="97"/>
        <v>0</v>
      </c>
      <c r="C94" s="43">
        <f t="shared" si="97"/>
        <v>0</v>
      </c>
      <c r="D94" s="43">
        <f t="shared" si="97"/>
        <v>0</v>
      </c>
      <c r="E94" s="43">
        <f t="shared" si="97"/>
        <v>0</v>
      </c>
      <c r="F94" s="43">
        <f t="shared" si="97"/>
        <v>0</v>
      </c>
      <c r="G94" s="43">
        <f t="shared" si="97"/>
        <v>0</v>
      </c>
      <c r="H94" s="43">
        <f t="shared" si="97"/>
        <v>0</v>
      </c>
      <c r="I94" s="43">
        <f t="shared" si="97"/>
        <v>0</v>
      </c>
      <c r="J94" s="43">
        <f t="shared" si="97"/>
        <v>0</v>
      </c>
      <c r="K94" s="43">
        <f t="shared" si="97"/>
        <v>0</v>
      </c>
      <c r="L94" s="43">
        <f t="shared" si="97"/>
        <v>0</v>
      </c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3">
        <f t="shared" si="86"/>
        <v>0</v>
      </c>
      <c r="Z94" s="45" t="str">
        <f t="shared" si="87"/>
        <v>Invoice</v>
      </c>
      <c r="AA94" s="43"/>
      <c r="AB94" s="46" t="s">
        <v>343</v>
      </c>
      <c r="AC94" s="47" t="s">
        <v>907</v>
      </c>
      <c r="AD94" s="47" t="s">
        <v>908</v>
      </c>
      <c r="AE94" s="47" t="s">
        <v>909</v>
      </c>
      <c r="AF94" s="47"/>
      <c r="AG94" s="70" t="s">
        <v>910</v>
      </c>
      <c r="AH94" s="47" t="s">
        <v>911</v>
      </c>
      <c r="AI94" s="71" t="s">
        <v>912</v>
      </c>
      <c r="AJ94" s="53" t="s">
        <v>913</v>
      </c>
      <c r="AK94" s="47" t="s">
        <v>914</v>
      </c>
      <c r="AL94" s="47" t="s">
        <v>187</v>
      </c>
      <c r="AM94" s="47" t="s">
        <v>54</v>
      </c>
      <c r="AN94" s="47" t="s">
        <v>22</v>
      </c>
      <c r="AO94" s="68"/>
      <c r="AP94" s="52"/>
      <c r="AQ94" s="52"/>
      <c r="AR94" s="52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</row>
    <row r="95" spans="1:58" ht="12.75" customHeight="1">
      <c r="A95" s="3">
        <f t="shared" ref="A95:L95" si="98">IF(M95="Yes",1,0)</f>
        <v>0</v>
      </c>
      <c r="B95" s="3">
        <f t="shared" si="98"/>
        <v>0</v>
      </c>
      <c r="C95" s="3">
        <f t="shared" si="98"/>
        <v>0</v>
      </c>
      <c r="D95" s="3">
        <f t="shared" si="98"/>
        <v>0</v>
      </c>
      <c r="E95" s="3">
        <f t="shared" si="98"/>
        <v>0</v>
      </c>
      <c r="F95" s="3">
        <f t="shared" si="98"/>
        <v>0</v>
      </c>
      <c r="G95" s="3">
        <f t="shared" si="98"/>
        <v>0</v>
      </c>
      <c r="H95" s="3">
        <f t="shared" si="98"/>
        <v>0</v>
      </c>
      <c r="I95" s="3">
        <f t="shared" si="98"/>
        <v>0</v>
      </c>
      <c r="J95" s="3">
        <f t="shared" si="98"/>
        <v>0</v>
      </c>
      <c r="K95" s="3">
        <f t="shared" si="98"/>
        <v>0</v>
      </c>
      <c r="L95" s="3">
        <f t="shared" si="98"/>
        <v>0</v>
      </c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">
        <f t="shared" si="86"/>
        <v>0</v>
      </c>
      <c r="Z95" s="33" t="str">
        <f t="shared" si="87"/>
        <v>Invoice</v>
      </c>
      <c r="AA95" s="3"/>
      <c r="AB95" s="8" t="s">
        <v>343</v>
      </c>
      <c r="AC95" s="1" t="s">
        <v>915</v>
      </c>
      <c r="AD95" s="1" t="s">
        <v>916</v>
      </c>
      <c r="AE95" s="1" t="s">
        <v>917</v>
      </c>
      <c r="AF95" s="1"/>
      <c r="AG95" s="1" t="s">
        <v>918</v>
      </c>
      <c r="AH95" s="1" t="s">
        <v>911</v>
      </c>
      <c r="AI95" s="1" t="s">
        <v>919</v>
      </c>
      <c r="AJ95" s="1" t="s">
        <v>920</v>
      </c>
      <c r="AK95" s="1" t="s">
        <v>914</v>
      </c>
      <c r="AL95" s="1" t="s">
        <v>187</v>
      </c>
      <c r="AM95" s="1" t="s">
        <v>54</v>
      </c>
      <c r="AN95" s="1" t="s">
        <v>22</v>
      </c>
      <c r="AO95" s="20">
        <v>35801</v>
      </c>
      <c r="AP95" s="19"/>
      <c r="AQ95" s="19"/>
      <c r="AR95" s="19"/>
    </row>
    <row r="96" spans="1:58" ht="12.75" customHeight="1">
      <c r="A96" s="3">
        <f t="shared" ref="A96:L96" si="99">IF(M96="Yes",1,0)</f>
        <v>0</v>
      </c>
      <c r="B96" s="3">
        <f t="shared" si="99"/>
        <v>0</v>
      </c>
      <c r="C96" s="3">
        <f t="shared" si="99"/>
        <v>0</v>
      </c>
      <c r="D96" s="3">
        <f t="shared" si="99"/>
        <v>0</v>
      </c>
      <c r="E96" s="3">
        <f t="shared" si="99"/>
        <v>0</v>
      </c>
      <c r="F96" s="3">
        <f t="shared" si="99"/>
        <v>0</v>
      </c>
      <c r="G96" s="3">
        <f t="shared" si="99"/>
        <v>1</v>
      </c>
      <c r="H96" s="3">
        <f t="shared" si="99"/>
        <v>0</v>
      </c>
      <c r="I96" s="3">
        <f t="shared" si="99"/>
        <v>0</v>
      </c>
      <c r="J96" s="3">
        <f t="shared" si="99"/>
        <v>0</v>
      </c>
      <c r="K96" s="3">
        <f t="shared" si="99"/>
        <v>0</v>
      </c>
      <c r="L96" s="3">
        <f t="shared" si="99"/>
        <v>0</v>
      </c>
      <c r="M96" s="32"/>
      <c r="N96" s="32"/>
      <c r="O96" s="32"/>
      <c r="P96" s="32"/>
      <c r="Q96" s="32"/>
      <c r="R96" s="32"/>
      <c r="S96" s="32" t="s">
        <v>448</v>
      </c>
      <c r="T96" s="32"/>
      <c r="U96" s="32"/>
      <c r="V96" s="32"/>
      <c r="W96" s="32"/>
      <c r="X96" s="32"/>
      <c r="Y96" s="3">
        <f t="shared" si="86"/>
        <v>1</v>
      </c>
      <c r="Z96" s="33" t="str">
        <f t="shared" si="87"/>
        <v>Paid</v>
      </c>
      <c r="AA96" s="3" t="s">
        <v>440</v>
      </c>
      <c r="AB96" s="8" t="s">
        <v>343</v>
      </c>
      <c r="AC96" s="1" t="s">
        <v>921</v>
      </c>
      <c r="AD96" s="1" t="s">
        <v>922</v>
      </c>
      <c r="AE96" s="1" t="s">
        <v>923</v>
      </c>
      <c r="AF96" s="1"/>
      <c r="AG96" s="72" t="s">
        <v>924</v>
      </c>
      <c r="AH96" s="1" t="s">
        <v>911</v>
      </c>
      <c r="AI96" s="1"/>
      <c r="AJ96" s="1" t="s">
        <v>925</v>
      </c>
      <c r="AK96" s="1"/>
      <c r="AL96" s="1"/>
      <c r="AM96" s="1" t="s">
        <v>54</v>
      </c>
      <c r="AN96" s="1" t="s">
        <v>22</v>
      </c>
      <c r="AO96" s="20"/>
      <c r="AP96" s="19"/>
      <c r="AQ96" s="19"/>
      <c r="AR96" s="19"/>
    </row>
    <row r="97" spans="1:58" ht="12.75" customHeight="1">
      <c r="A97" s="3">
        <f t="shared" ref="A97:L97" si="100">IF(M97="Yes",1,0)</f>
        <v>0</v>
      </c>
      <c r="B97" s="3">
        <f t="shared" si="100"/>
        <v>0</v>
      </c>
      <c r="C97" s="3">
        <f t="shared" si="100"/>
        <v>0</v>
      </c>
      <c r="D97" s="3">
        <f t="shared" si="100"/>
        <v>0</v>
      </c>
      <c r="E97" s="3">
        <f t="shared" si="100"/>
        <v>0</v>
      </c>
      <c r="F97" s="3">
        <f t="shared" si="100"/>
        <v>0</v>
      </c>
      <c r="G97" s="3">
        <f t="shared" si="100"/>
        <v>0</v>
      </c>
      <c r="H97" s="3">
        <f t="shared" si="100"/>
        <v>0</v>
      </c>
      <c r="I97" s="3">
        <f t="shared" si="100"/>
        <v>0</v>
      </c>
      <c r="J97" s="3">
        <f t="shared" si="100"/>
        <v>0</v>
      </c>
      <c r="K97" s="3">
        <f t="shared" si="100"/>
        <v>0</v>
      </c>
      <c r="L97" s="3">
        <f t="shared" si="100"/>
        <v>0</v>
      </c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">
        <f t="shared" si="86"/>
        <v>0</v>
      </c>
      <c r="Z97" s="33" t="str">
        <f t="shared" si="87"/>
        <v>Invoice</v>
      </c>
      <c r="AA97" s="3"/>
      <c r="AB97" s="8" t="s">
        <v>343</v>
      </c>
      <c r="AC97" s="8" t="s">
        <v>926</v>
      </c>
      <c r="AD97" s="8" t="s">
        <v>927</v>
      </c>
      <c r="AE97" s="8" t="s">
        <v>928</v>
      </c>
      <c r="AF97" s="1"/>
      <c r="AG97" s="8" t="s">
        <v>929</v>
      </c>
      <c r="AH97" s="8" t="s">
        <v>930</v>
      </c>
      <c r="AI97" s="1" t="s">
        <v>931</v>
      </c>
      <c r="AJ97" s="1" t="s">
        <v>932</v>
      </c>
      <c r="AK97" s="1"/>
      <c r="AL97" s="1"/>
      <c r="AM97" s="1"/>
      <c r="AN97" s="1"/>
      <c r="AO97" s="20"/>
      <c r="AP97" s="19"/>
      <c r="AQ97" s="19"/>
      <c r="AR97" s="19"/>
    </row>
    <row r="98" spans="1:58" ht="12.75" customHeight="1">
      <c r="A98" s="3">
        <f t="shared" ref="A98:L98" si="101">IF(M98="Yes",1,0)</f>
        <v>0</v>
      </c>
      <c r="B98" s="3">
        <f t="shared" si="101"/>
        <v>0</v>
      </c>
      <c r="C98" s="3">
        <f t="shared" si="101"/>
        <v>0</v>
      </c>
      <c r="D98" s="3">
        <f t="shared" si="101"/>
        <v>0</v>
      </c>
      <c r="E98" s="3">
        <f t="shared" si="101"/>
        <v>0</v>
      </c>
      <c r="F98" s="3">
        <f t="shared" si="101"/>
        <v>0</v>
      </c>
      <c r="G98" s="3">
        <f t="shared" si="101"/>
        <v>0</v>
      </c>
      <c r="H98" s="3">
        <f t="shared" si="101"/>
        <v>0</v>
      </c>
      <c r="I98" s="3">
        <f t="shared" si="101"/>
        <v>0</v>
      </c>
      <c r="J98" s="3">
        <f t="shared" si="101"/>
        <v>0</v>
      </c>
      <c r="K98" s="3">
        <f t="shared" si="101"/>
        <v>0</v>
      </c>
      <c r="L98" s="3">
        <f t="shared" si="101"/>
        <v>0</v>
      </c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">
        <f t="shared" si="86"/>
        <v>0</v>
      </c>
      <c r="Z98" s="33" t="str">
        <f t="shared" si="87"/>
        <v>Invoice</v>
      </c>
      <c r="AA98" s="3"/>
      <c r="AB98" s="8" t="s">
        <v>343</v>
      </c>
      <c r="AC98" s="1" t="s">
        <v>933</v>
      </c>
      <c r="AD98" s="1" t="s">
        <v>934</v>
      </c>
      <c r="AE98" s="1" t="s">
        <v>49</v>
      </c>
      <c r="AF98" s="1"/>
      <c r="AG98" s="1" t="s">
        <v>935</v>
      </c>
      <c r="AH98" s="1" t="s">
        <v>936</v>
      </c>
      <c r="AI98" s="1"/>
      <c r="AJ98" s="1" t="s">
        <v>937</v>
      </c>
      <c r="AK98" s="1" t="s">
        <v>938</v>
      </c>
      <c r="AL98" s="1" t="s">
        <v>939</v>
      </c>
      <c r="AM98" s="1" t="s">
        <v>235</v>
      </c>
      <c r="AN98" s="1" t="s">
        <v>22</v>
      </c>
      <c r="AO98" s="20">
        <v>35758</v>
      </c>
      <c r="AP98" s="19"/>
      <c r="AQ98" s="19"/>
      <c r="AR98" s="19"/>
    </row>
    <row r="99" spans="1:58" ht="12.75" customHeight="1">
      <c r="A99" s="57">
        <f t="shared" ref="A99:L99" si="102">IF(M99="Yes",1,0)</f>
        <v>0</v>
      </c>
      <c r="B99" s="57">
        <f t="shared" si="102"/>
        <v>0</v>
      </c>
      <c r="C99" s="57">
        <f t="shared" si="102"/>
        <v>0</v>
      </c>
      <c r="D99" s="57">
        <f t="shared" si="102"/>
        <v>0</v>
      </c>
      <c r="E99" s="57">
        <f t="shared" si="102"/>
        <v>0</v>
      </c>
      <c r="F99" s="57">
        <f t="shared" si="102"/>
        <v>0</v>
      </c>
      <c r="G99" s="57">
        <f t="shared" si="102"/>
        <v>0</v>
      </c>
      <c r="H99" s="57">
        <f t="shared" si="102"/>
        <v>0</v>
      </c>
      <c r="I99" s="57">
        <f t="shared" si="102"/>
        <v>0</v>
      </c>
      <c r="J99" s="57">
        <f t="shared" si="102"/>
        <v>0</v>
      </c>
      <c r="K99" s="57">
        <f t="shared" si="102"/>
        <v>0</v>
      </c>
      <c r="L99" s="57">
        <f t="shared" si="102"/>
        <v>0</v>
      </c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7">
        <f t="shared" si="86"/>
        <v>0</v>
      </c>
      <c r="Z99" s="59" t="str">
        <f t="shared" si="87"/>
        <v>Invoice</v>
      </c>
      <c r="AA99" s="57" t="s">
        <v>440</v>
      </c>
      <c r="AB99" s="60" t="s">
        <v>343</v>
      </c>
      <c r="AC99" s="61" t="s">
        <v>940</v>
      </c>
      <c r="AD99" s="61" t="s">
        <v>941</v>
      </c>
      <c r="AE99" s="61" t="s">
        <v>942</v>
      </c>
      <c r="AF99" s="61"/>
      <c r="AG99" s="73" t="s">
        <v>943</v>
      </c>
      <c r="AH99" s="61" t="s">
        <v>936</v>
      </c>
      <c r="AI99" s="74" t="s">
        <v>944</v>
      </c>
      <c r="AJ99" s="61"/>
      <c r="AK99" s="61" t="s">
        <v>938</v>
      </c>
      <c r="AL99" s="61" t="s">
        <v>939</v>
      </c>
      <c r="AM99" s="61" t="s">
        <v>235</v>
      </c>
      <c r="AN99" s="61" t="s">
        <v>22</v>
      </c>
      <c r="AO99" s="75"/>
      <c r="AP99" s="64"/>
      <c r="AQ99" s="64"/>
      <c r="AR99" s="64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</row>
    <row r="100" spans="1:58" ht="15.75" customHeight="1">
      <c r="A100" s="3">
        <f t="shared" ref="A100:L100" si="103">IF(M100="Yes",1,0)</f>
        <v>0</v>
      </c>
      <c r="B100" s="3">
        <f t="shared" si="103"/>
        <v>0</v>
      </c>
      <c r="C100" s="3">
        <f t="shared" si="103"/>
        <v>0</v>
      </c>
      <c r="D100" s="3">
        <f t="shared" si="103"/>
        <v>0</v>
      </c>
      <c r="E100" s="3">
        <f t="shared" si="103"/>
        <v>0</v>
      </c>
      <c r="F100" s="3">
        <f t="shared" si="103"/>
        <v>0</v>
      </c>
      <c r="G100" s="3">
        <f t="shared" si="103"/>
        <v>0</v>
      </c>
      <c r="H100" s="3">
        <f t="shared" si="103"/>
        <v>0</v>
      </c>
      <c r="I100" s="3">
        <f t="shared" si="103"/>
        <v>0</v>
      </c>
      <c r="J100" s="3">
        <f t="shared" si="103"/>
        <v>0</v>
      </c>
      <c r="K100" s="3">
        <f t="shared" si="103"/>
        <v>0</v>
      </c>
      <c r="L100" s="3">
        <f t="shared" si="103"/>
        <v>0</v>
      </c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">
        <f t="shared" si="86"/>
        <v>0</v>
      </c>
      <c r="Z100" s="33" t="str">
        <f t="shared" si="87"/>
        <v>Invoice</v>
      </c>
      <c r="AA100" s="3"/>
      <c r="AB100" s="8" t="s">
        <v>343</v>
      </c>
      <c r="AC100" s="8" t="s">
        <v>945</v>
      </c>
      <c r="AD100" s="8" t="s">
        <v>946</v>
      </c>
      <c r="AE100" s="8" t="s">
        <v>947</v>
      </c>
      <c r="AF100" s="1"/>
      <c r="AG100" s="23" t="str">
        <f>HYPERLINK("mailto:lewisrandy@aol.com","lewisrandy@aol.com")</f>
        <v>lewisrandy@aol.com</v>
      </c>
      <c r="AH100" s="8" t="s">
        <v>948</v>
      </c>
      <c r="AI100" s="8" t="s">
        <v>949</v>
      </c>
      <c r="AJ100" s="1"/>
      <c r="AK100" s="1"/>
      <c r="AL100" s="1"/>
      <c r="AM100" s="1"/>
      <c r="AN100" s="1"/>
      <c r="AO100" s="20"/>
      <c r="AP100" s="19"/>
      <c r="AQ100" s="19"/>
      <c r="AR100" s="19"/>
    </row>
    <row r="101" spans="1:58" ht="12.75" customHeight="1">
      <c r="A101" s="3">
        <f t="shared" ref="A101:L101" si="104">IF(M101="Yes",1,0)</f>
        <v>0</v>
      </c>
      <c r="B101" s="3">
        <f t="shared" si="104"/>
        <v>0</v>
      </c>
      <c r="C101" s="3">
        <f t="shared" si="104"/>
        <v>0</v>
      </c>
      <c r="D101" s="3">
        <f t="shared" si="104"/>
        <v>0</v>
      </c>
      <c r="E101" s="3">
        <f t="shared" si="104"/>
        <v>0</v>
      </c>
      <c r="F101" s="3">
        <f t="shared" si="104"/>
        <v>0</v>
      </c>
      <c r="G101" s="3">
        <f t="shared" si="104"/>
        <v>0</v>
      </c>
      <c r="H101" s="3">
        <f t="shared" si="104"/>
        <v>0</v>
      </c>
      <c r="I101" s="3">
        <f t="shared" si="104"/>
        <v>0</v>
      </c>
      <c r="J101" s="3">
        <f t="shared" si="104"/>
        <v>0</v>
      </c>
      <c r="K101" s="3">
        <f t="shared" si="104"/>
        <v>0</v>
      </c>
      <c r="L101" s="3">
        <f t="shared" si="104"/>
        <v>0</v>
      </c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">
        <f t="shared" si="86"/>
        <v>0</v>
      </c>
      <c r="Z101" s="33" t="str">
        <f t="shared" si="87"/>
        <v>Invoice</v>
      </c>
      <c r="AA101" s="3"/>
      <c r="AB101" s="8" t="s">
        <v>343</v>
      </c>
      <c r="AC101" s="8" t="s">
        <v>950</v>
      </c>
      <c r="AD101" s="8" t="s">
        <v>951</v>
      </c>
      <c r="AE101" s="8" t="s">
        <v>952</v>
      </c>
      <c r="AF101" s="1"/>
      <c r="AG101" s="8" t="s">
        <v>953</v>
      </c>
      <c r="AH101" s="8" t="s">
        <v>954</v>
      </c>
      <c r="AI101" s="8" t="s">
        <v>955</v>
      </c>
      <c r="AJ101" s="1"/>
      <c r="AK101" s="1"/>
      <c r="AL101" s="1"/>
      <c r="AM101" s="1"/>
      <c r="AN101" s="1"/>
      <c r="AO101" s="20"/>
      <c r="AP101" s="19"/>
      <c r="AQ101" s="19"/>
      <c r="AR101" s="1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</row>
    <row r="102" spans="1:58" ht="12.75" customHeight="1">
      <c r="A102" s="3">
        <f t="shared" ref="A102:L102" si="105">IF(M102="Yes",1,0)</f>
        <v>0</v>
      </c>
      <c r="B102" s="3">
        <f t="shared" si="105"/>
        <v>0</v>
      </c>
      <c r="C102" s="3">
        <f t="shared" si="105"/>
        <v>0</v>
      </c>
      <c r="D102" s="3">
        <f t="shared" si="105"/>
        <v>0</v>
      </c>
      <c r="E102" s="3">
        <f t="shared" si="105"/>
        <v>0</v>
      </c>
      <c r="F102" s="3">
        <f t="shared" si="105"/>
        <v>0</v>
      </c>
      <c r="G102" s="3">
        <f t="shared" si="105"/>
        <v>0</v>
      </c>
      <c r="H102" s="3">
        <f t="shared" si="105"/>
        <v>0</v>
      </c>
      <c r="I102" s="3">
        <f t="shared" si="105"/>
        <v>0</v>
      </c>
      <c r="J102" s="3">
        <f t="shared" si="105"/>
        <v>0</v>
      </c>
      <c r="K102" s="3">
        <f t="shared" si="105"/>
        <v>0</v>
      </c>
      <c r="L102" s="3">
        <f t="shared" si="105"/>
        <v>0</v>
      </c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">
        <f t="shared" si="86"/>
        <v>0</v>
      </c>
      <c r="Z102" s="33" t="str">
        <f t="shared" si="87"/>
        <v>Invoice</v>
      </c>
      <c r="AA102" s="3"/>
      <c r="AB102" s="8" t="s">
        <v>343</v>
      </c>
      <c r="AC102" s="8" t="s">
        <v>956</v>
      </c>
      <c r="AD102" s="8" t="s">
        <v>957</v>
      </c>
      <c r="AE102" s="8" t="s">
        <v>952</v>
      </c>
      <c r="AF102" s="1"/>
      <c r="AG102" s="8" t="s">
        <v>958</v>
      </c>
      <c r="AH102" s="8" t="s">
        <v>954</v>
      </c>
      <c r="AI102" s="8" t="s">
        <v>955</v>
      </c>
      <c r="AJ102" s="8" t="s">
        <v>959</v>
      </c>
      <c r="AK102" s="1"/>
      <c r="AL102" s="1"/>
      <c r="AM102" s="1"/>
      <c r="AN102" s="1"/>
      <c r="AO102" s="20"/>
      <c r="AP102" s="19"/>
      <c r="AQ102" s="19"/>
      <c r="AR102" s="19"/>
    </row>
    <row r="103" spans="1:58" ht="12.75" customHeight="1">
      <c r="A103" s="57">
        <f t="shared" ref="A103:L103" si="106">IF(M103="Yes",1,0)</f>
        <v>0</v>
      </c>
      <c r="B103" s="57">
        <f t="shared" si="106"/>
        <v>0</v>
      </c>
      <c r="C103" s="57">
        <f t="shared" si="106"/>
        <v>0</v>
      </c>
      <c r="D103" s="57">
        <f t="shared" si="106"/>
        <v>0</v>
      </c>
      <c r="E103" s="57">
        <f t="shared" si="106"/>
        <v>0</v>
      </c>
      <c r="F103" s="57">
        <f t="shared" si="106"/>
        <v>0</v>
      </c>
      <c r="G103" s="57">
        <f t="shared" si="106"/>
        <v>0</v>
      </c>
      <c r="H103" s="57">
        <f t="shared" si="106"/>
        <v>0</v>
      </c>
      <c r="I103" s="57">
        <f t="shared" si="106"/>
        <v>0</v>
      </c>
      <c r="J103" s="57">
        <f t="shared" si="106"/>
        <v>0</v>
      </c>
      <c r="K103" s="57">
        <f t="shared" si="106"/>
        <v>0</v>
      </c>
      <c r="L103" s="57">
        <f t="shared" si="106"/>
        <v>0</v>
      </c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7">
        <f t="shared" si="86"/>
        <v>0</v>
      </c>
      <c r="Z103" s="59" t="str">
        <f t="shared" si="87"/>
        <v>Invoice</v>
      </c>
      <c r="AA103" s="57"/>
      <c r="AB103" s="60" t="s">
        <v>343</v>
      </c>
      <c r="AC103" s="61" t="s">
        <v>960</v>
      </c>
      <c r="AD103" s="61" t="s">
        <v>961</v>
      </c>
      <c r="AE103" s="61" t="s">
        <v>962</v>
      </c>
      <c r="AF103" s="61"/>
      <c r="AG103" s="61" t="s">
        <v>963</v>
      </c>
      <c r="AH103" s="61" t="s">
        <v>964</v>
      </c>
      <c r="AI103" s="61" t="s">
        <v>965</v>
      </c>
      <c r="AJ103" s="61"/>
      <c r="AK103" s="60" t="s">
        <v>966</v>
      </c>
      <c r="AL103" s="60" t="s">
        <v>967</v>
      </c>
      <c r="AM103" s="60" t="s">
        <v>968</v>
      </c>
      <c r="AN103" s="60" t="s">
        <v>22</v>
      </c>
      <c r="AO103" s="75">
        <v>35612</v>
      </c>
      <c r="AP103" s="64"/>
      <c r="AQ103" s="64"/>
      <c r="AR103" s="64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</row>
    <row r="104" spans="1:58" ht="12.75" customHeight="1">
      <c r="A104" s="3">
        <f t="shared" ref="A104:L104" si="107">IF(M104="Yes",1,0)</f>
        <v>0</v>
      </c>
      <c r="B104" s="3">
        <f t="shared" si="107"/>
        <v>0</v>
      </c>
      <c r="C104" s="3">
        <f t="shared" si="107"/>
        <v>0</v>
      </c>
      <c r="D104" s="3">
        <f t="shared" si="107"/>
        <v>0</v>
      </c>
      <c r="E104" s="3">
        <f t="shared" si="107"/>
        <v>0</v>
      </c>
      <c r="F104" s="3">
        <f t="shared" si="107"/>
        <v>0</v>
      </c>
      <c r="G104" s="3">
        <f t="shared" si="107"/>
        <v>0</v>
      </c>
      <c r="H104" s="3">
        <f t="shared" si="107"/>
        <v>0</v>
      </c>
      <c r="I104" s="3">
        <f t="shared" si="107"/>
        <v>0</v>
      </c>
      <c r="J104" s="3">
        <f t="shared" si="107"/>
        <v>0</v>
      </c>
      <c r="K104" s="3">
        <f t="shared" si="107"/>
        <v>0</v>
      </c>
      <c r="L104" s="3">
        <f t="shared" si="107"/>
        <v>0</v>
      </c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">
        <f t="shared" si="86"/>
        <v>0</v>
      </c>
      <c r="Z104" s="33" t="str">
        <f t="shared" si="87"/>
        <v>Invoice</v>
      </c>
      <c r="AA104" s="3"/>
      <c r="AB104" s="8" t="s">
        <v>343</v>
      </c>
      <c r="AC104" s="8" t="s">
        <v>969</v>
      </c>
      <c r="AD104" s="8" t="s">
        <v>450</v>
      </c>
      <c r="AE104" s="8" t="s">
        <v>970</v>
      </c>
      <c r="AF104" s="1"/>
      <c r="AG104" s="8" t="s">
        <v>971</v>
      </c>
      <c r="AH104" s="8" t="s">
        <v>964</v>
      </c>
      <c r="AI104" s="8" t="s">
        <v>972</v>
      </c>
      <c r="AJ104" s="1"/>
      <c r="AK104" s="8" t="s">
        <v>973</v>
      </c>
      <c r="AL104" s="8" t="s">
        <v>967</v>
      </c>
      <c r="AM104" s="8" t="s">
        <v>968</v>
      </c>
      <c r="AN104" s="8" t="s">
        <v>22</v>
      </c>
      <c r="AO104" s="34">
        <v>35612</v>
      </c>
      <c r="AP104" s="19"/>
      <c r="AQ104" s="19"/>
      <c r="AR104" s="19"/>
    </row>
    <row r="105" spans="1:58" ht="12.75" customHeight="1">
      <c r="A105" s="3">
        <f t="shared" ref="A105:L105" si="108">IF(M105="Yes",1,0)</f>
        <v>0</v>
      </c>
      <c r="B105" s="3">
        <f t="shared" si="108"/>
        <v>0</v>
      </c>
      <c r="C105" s="3">
        <f t="shared" si="108"/>
        <v>0</v>
      </c>
      <c r="D105" s="3">
        <f t="shared" si="108"/>
        <v>0</v>
      </c>
      <c r="E105" s="3">
        <f t="shared" si="108"/>
        <v>0</v>
      </c>
      <c r="F105" s="3">
        <f t="shared" si="108"/>
        <v>0</v>
      </c>
      <c r="G105" s="3">
        <f t="shared" si="108"/>
        <v>0</v>
      </c>
      <c r="H105" s="3">
        <f t="shared" si="108"/>
        <v>0</v>
      </c>
      <c r="I105" s="3">
        <f t="shared" si="108"/>
        <v>0</v>
      </c>
      <c r="J105" s="3">
        <f t="shared" si="108"/>
        <v>0</v>
      </c>
      <c r="K105" s="3">
        <f t="shared" si="108"/>
        <v>0</v>
      </c>
      <c r="L105" s="3">
        <f t="shared" si="108"/>
        <v>0</v>
      </c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">
        <f t="shared" si="86"/>
        <v>0</v>
      </c>
      <c r="Z105" s="33" t="str">
        <f t="shared" si="87"/>
        <v>Invoice</v>
      </c>
      <c r="AA105" s="3"/>
      <c r="AB105" s="8" t="s">
        <v>343</v>
      </c>
      <c r="AC105" s="1" t="s">
        <v>974</v>
      </c>
      <c r="AD105" s="1" t="s">
        <v>975</v>
      </c>
      <c r="AE105" s="1" t="s">
        <v>970</v>
      </c>
      <c r="AF105" s="1"/>
      <c r="AG105" s="1" t="s">
        <v>976</v>
      </c>
      <c r="AH105" s="1" t="s">
        <v>964</v>
      </c>
      <c r="AI105" s="1" t="s">
        <v>972</v>
      </c>
      <c r="AJ105" s="1" t="s">
        <v>977</v>
      </c>
      <c r="AK105" s="8" t="s">
        <v>978</v>
      </c>
      <c r="AL105" s="8" t="s">
        <v>967</v>
      </c>
      <c r="AM105" s="8" t="s">
        <v>968</v>
      </c>
      <c r="AN105" s="8" t="s">
        <v>22</v>
      </c>
      <c r="AO105" s="20">
        <v>35612</v>
      </c>
      <c r="AP105" s="19"/>
      <c r="AQ105" s="19"/>
      <c r="AR105" s="19"/>
    </row>
    <row r="106" spans="1:58" ht="12.75" customHeight="1">
      <c r="A106" s="57">
        <f t="shared" ref="A106:L106" si="109">IF(M106="Yes",1,0)</f>
        <v>0</v>
      </c>
      <c r="B106" s="57">
        <f t="shared" si="109"/>
        <v>0</v>
      </c>
      <c r="C106" s="57">
        <f t="shared" si="109"/>
        <v>0</v>
      </c>
      <c r="D106" s="57">
        <f t="shared" si="109"/>
        <v>0</v>
      </c>
      <c r="E106" s="57">
        <f t="shared" si="109"/>
        <v>0</v>
      </c>
      <c r="F106" s="57">
        <f t="shared" si="109"/>
        <v>0</v>
      </c>
      <c r="G106" s="57">
        <f t="shared" si="109"/>
        <v>1</v>
      </c>
      <c r="H106" s="57">
        <f t="shared" si="109"/>
        <v>1</v>
      </c>
      <c r="I106" s="57">
        <f t="shared" si="109"/>
        <v>0</v>
      </c>
      <c r="J106" s="57">
        <f t="shared" si="109"/>
        <v>0</v>
      </c>
      <c r="K106" s="57">
        <f t="shared" si="109"/>
        <v>0</v>
      </c>
      <c r="L106" s="57">
        <f t="shared" si="109"/>
        <v>0</v>
      </c>
      <c r="M106" s="58"/>
      <c r="N106" s="58"/>
      <c r="O106" s="58"/>
      <c r="P106" s="58"/>
      <c r="Q106" s="58"/>
      <c r="R106" s="58"/>
      <c r="S106" s="58" t="s">
        <v>448</v>
      </c>
      <c r="T106" s="58" t="s">
        <v>448</v>
      </c>
      <c r="U106" s="58"/>
      <c r="V106" s="58"/>
      <c r="W106" s="58"/>
      <c r="X106" s="58"/>
      <c r="Y106" s="57">
        <f t="shared" si="86"/>
        <v>2</v>
      </c>
      <c r="Z106" s="59" t="str">
        <f t="shared" si="87"/>
        <v>Invoice</v>
      </c>
      <c r="AA106" s="57"/>
      <c r="AB106" s="60" t="s">
        <v>343</v>
      </c>
      <c r="AC106" s="61" t="s">
        <v>979</v>
      </c>
      <c r="AD106" s="61" t="s">
        <v>773</v>
      </c>
      <c r="AE106" s="61" t="s">
        <v>980</v>
      </c>
      <c r="AF106" s="61"/>
      <c r="AG106" s="61" t="s">
        <v>981</v>
      </c>
      <c r="AH106" s="61" t="s">
        <v>982</v>
      </c>
      <c r="AI106" s="61" t="s">
        <v>983</v>
      </c>
      <c r="AJ106" s="61" t="s">
        <v>984</v>
      </c>
      <c r="AK106" s="61" t="s">
        <v>985</v>
      </c>
      <c r="AL106" s="61"/>
      <c r="AM106" s="61" t="s">
        <v>54</v>
      </c>
      <c r="AN106" s="61" t="s">
        <v>22</v>
      </c>
      <c r="AO106" s="61">
        <v>35801</v>
      </c>
      <c r="AP106" s="61"/>
      <c r="AQ106" s="61"/>
      <c r="AR106" s="61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</row>
    <row r="107" spans="1:58" ht="14.25" customHeight="1">
      <c r="A107" s="3">
        <f t="shared" ref="A107:L107" si="110">IF(M107="Yes",1,0)</f>
        <v>0</v>
      </c>
      <c r="B107" s="3">
        <f t="shared" si="110"/>
        <v>0</v>
      </c>
      <c r="C107" s="3">
        <f t="shared" si="110"/>
        <v>0</v>
      </c>
      <c r="D107" s="3">
        <f t="shared" si="110"/>
        <v>0</v>
      </c>
      <c r="E107" s="3">
        <f t="shared" si="110"/>
        <v>0</v>
      </c>
      <c r="F107" s="3">
        <f t="shared" si="110"/>
        <v>0</v>
      </c>
      <c r="G107" s="3">
        <f t="shared" si="110"/>
        <v>0</v>
      </c>
      <c r="H107" s="3">
        <f t="shared" si="110"/>
        <v>0</v>
      </c>
      <c r="I107" s="3">
        <f t="shared" si="110"/>
        <v>0</v>
      </c>
      <c r="J107" s="3">
        <f t="shared" si="110"/>
        <v>0</v>
      </c>
      <c r="K107" s="3">
        <f t="shared" si="110"/>
        <v>0</v>
      </c>
      <c r="L107" s="3">
        <f t="shared" si="110"/>
        <v>0</v>
      </c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">
        <f t="shared" si="86"/>
        <v>0</v>
      </c>
      <c r="Z107" s="33" t="str">
        <f t="shared" si="87"/>
        <v>Invoice</v>
      </c>
      <c r="AA107" s="3"/>
      <c r="AB107" s="8" t="s">
        <v>343</v>
      </c>
      <c r="AC107" s="1" t="s">
        <v>986</v>
      </c>
      <c r="AD107" s="1" t="s">
        <v>987</v>
      </c>
      <c r="AE107" s="1" t="s">
        <v>988</v>
      </c>
      <c r="AF107" s="1"/>
      <c r="AG107" s="1" t="s">
        <v>989</v>
      </c>
      <c r="AH107" s="1" t="s">
        <v>982</v>
      </c>
      <c r="AI107" s="1" t="s">
        <v>990</v>
      </c>
      <c r="AJ107" s="1" t="s">
        <v>990</v>
      </c>
      <c r="AK107" s="8"/>
      <c r="AL107" s="8"/>
      <c r="AM107" s="8"/>
      <c r="AN107" s="8"/>
      <c r="AO107" s="20"/>
      <c r="AP107" s="19"/>
      <c r="AQ107" s="19"/>
      <c r="AR107" s="19"/>
    </row>
    <row r="108" spans="1:58" ht="14.25" customHeight="1">
      <c r="A108" s="43">
        <f t="shared" ref="A108:L108" si="111">IF(M108="Yes",1,0)</f>
        <v>0</v>
      </c>
      <c r="B108" s="43">
        <f t="shared" si="111"/>
        <v>0</v>
      </c>
      <c r="C108" s="43">
        <f t="shared" si="111"/>
        <v>0</v>
      </c>
      <c r="D108" s="43">
        <f t="shared" si="111"/>
        <v>0</v>
      </c>
      <c r="E108" s="43">
        <f t="shared" si="111"/>
        <v>0</v>
      </c>
      <c r="F108" s="43">
        <f t="shared" si="111"/>
        <v>0</v>
      </c>
      <c r="G108" s="43">
        <f t="shared" si="111"/>
        <v>1</v>
      </c>
      <c r="H108" s="43">
        <f t="shared" si="111"/>
        <v>1</v>
      </c>
      <c r="I108" s="43">
        <f t="shared" si="111"/>
        <v>0</v>
      </c>
      <c r="J108" s="43">
        <f t="shared" si="111"/>
        <v>0</v>
      </c>
      <c r="K108" s="43">
        <f t="shared" si="111"/>
        <v>0</v>
      </c>
      <c r="L108" s="43">
        <f t="shared" si="111"/>
        <v>0</v>
      </c>
      <c r="M108" s="44"/>
      <c r="N108" s="44"/>
      <c r="O108" s="44"/>
      <c r="P108" s="44"/>
      <c r="Q108" s="44"/>
      <c r="R108" s="44"/>
      <c r="S108" s="44" t="s">
        <v>448</v>
      </c>
      <c r="T108" s="44" t="s">
        <v>448</v>
      </c>
      <c r="U108" s="44"/>
      <c r="V108" s="44"/>
      <c r="W108" s="44"/>
      <c r="X108" s="44"/>
      <c r="Y108" s="43">
        <f t="shared" si="86"/>
        <v>2</v>
      </c>
      <c r="Z108" s="45" t="str">
        <f t="shared" si="87"/>
        <v>Invoice</v>
      </c>
      <c r="AA108" s="43"/>
      <c r="AB108" s="46" t="s">
        <v>343</v>
      </c>
      <c r="AC108" s="46" t="s">
        <v>991</v>
      </c>
      <c r="AD108" s="46" t="s">
        <v>79</v>
      </c>
      <c r="AE108" s="46" t="s">
        <v>992</v>
      </c>
      <c r="AF108" s="47"/>
      <c r="AG108" s="46" t="s">
        <v>993</v>
      </c>
      <c r="AH108" s="46" t="s">
        <v>982</v>
      </c>
      <c r="AI108" s="46" t="s">
        <v>994</v>
      </c>
      <c r="AJ108" s="46" t="s">
        <v>995</v>
      </c>
      <c r="AK108" s="46" t="s">
        <v>985</v>
      </c>
      <c r="AL108" s="46" t="s">
        <v>89</v>
      </c>
      <c r="AM108" s="46" t="s">
        <v>54</v>
      </c>
      <c r="AN108" s="46" t="s">
        <v>22</v>
      </c>
      <c r="AO108" s="51">
        <v>35810</v>
      </c>
      <c r="AP108" s="52" t="s">
        <v>996</v>
      </c>
      <c r="AQ108" s="52" t="s">
        <v>997</v>
      </c>
      <c r="AR108" s="52" t="s">
        <v>998</v>
      </c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</row>
    <row r="109" spans="1:58" ht="14.25" customHeight="1">
      <c r="A109" s="3">
        <f t="shared" ref="A109:L109" si="112">IF(M109="Yes",1,0)</f>
        <v>0</v>
      </c>
      <c r="B109" s="3">
        <f t="shared" si="112"/>
        <v>0</v>
      </c>
      <c r="C109" s="3">
        <f t="shared" si="112"/>
        <v>0</v>
      </c>
      <c r="D109" s="3">
        <f t="shared" si="112"/>
        <v>0</v>
      </c>
      <c r="E109" s="3">
        <f t="shared" si="112"/>
        <v>0</v>
      </c>
      <c r="F109" s="3">
        <f t="shared" si="112"/>
        <v>0</v>
      </c>
      <c r="G109" s="3">
        <f t="shared" si="112"/>
        <v>0</v>
      </c>
      <c r="H109" s="3">
        <f t="shared" si="112"/>
        <v>0</v>
      </c>
      <c r="I109" s="3">
        <f t="shared" si="112"/>
        <v>0</v>
      </c>
      <c r="J109" s="3">
        <f t="shared" si="112"/>
        <v>0</v>
      </c>
      <c r="K109" s="3">
        <f t="shared" si="112"/>
        <v>0</v>
      </c>
      <c r="L109" s="3">
        <f t="shared" si="112"/>
        <v>0</v>
      </c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">
        <f t="shared" si="86"/>
        <v>0</v>
      </c>
      <c r="Z109" s="33" t="str">
        <f t="shared" si="87"/>
        <v>Invoice</v>
      </c>
      <c r="AA109" s="3"/>
      <c r="AB109" s="8" t="s">
        <v>343</v>
      </c>
      <c r="AC109" s="8" t="s">
        <v>999</v>
      </c>
      <c r="AD109" s="8" t="s">
        <v>1000</v>
      </c>
      <c r="AE109" s="8" t="s">
        <v>1001</v>
      </c>
      <c r="AF109" s="1"/>
      <c r="AG109" s="8" t="s">
        <v>1002</v>
      </c>
      <c r="AH109" s="8" t="s">
        <v>982</v>
      </c>
      <c r="AI109" s="8" t="s">
        <v>1003</v>
      </c>
      <c r="AJ109" s="8" t="s">
        <v>1004</v>
      </c>
      <c r="AK109" s="8" t="s">
        <v>1005</v>
      </c>
      <c r="AL109" s="8" t="s">
        <v>89</v>
      </c>
      <c r="AM109" s="8" t="s">
        <v>54</v>
      </c>
      <c r="AN109" s="8" t="s">
        <v>22</v>
      </c>
      <c r="AO109" s="34">
        <v>35801</v>
      </c>
      <c r="AP109" s="19" t="s">
        <v>1006</v>
      </c>
      <c r="AQ109" s="19" t="s">
        <v>1007</v>
      </c>
      <c r="AR109" s="19" t="s">
        <v>439</v>
      </c>
    </row>
    <row r="110" spans="1:58" ht="15.75" customHeight="1">
      <c r="A110" s="3">
        <f t="shared" ref="A110:L110" si="113">IF(M110="Yes",1,0)</f>
        <v>0</v>
      </c>
      <c r="B110" s="3">
        <f t="shared" si="113"/>
        <v>0</v>
      </c>
      <c r="C110" s="3">
        <f t="shared" si="113"/>
        <v>0</v>
      </c>
      <c r="D110" s="3">
        <f t="shared" si="113"/>
        <v>0</v>
      </c>
      <c r="E110" s="3">
        <f t="shared" si="113"/>
        <v>0</v>
      </c>
      <c r="F110" s="3">
        <f t="shared" si="113"/>
        <v>0</v>
      </c>
      <c r="G110" s="3">
        <f t="shared" si="113"/>
        <v>0</v>
      </c>
      <c r="H110" s="3">
        <f t="shared" si="113"/>
        <v>0</v>
      </c>
      <c r="I110" s="3">
        <f t="shared" si="113"/>
        <v>0</v>
      </c>
      <c r="J110" s="3">
        <f t="shared" si="113"/>
        <v>0</v>
      </c>
      <c r="K110" s="3">
        <f t="shared" si="113"/>
        <v>0</v>
      </c>
      <c r="L110" s="3">
        <f t="shared" si="113"/>
        <v>0</v>
      </c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">
        <f t="shared" si="86"/>
        <v>0</v>
      </c>
      <c r="Z110" s="33" t="str">
        <f t="shared" si="87"/>
        <v>Invoice</v>
      </c>
      <c r="AA110" s="3"/>
      <c r="AB110" s="8" t="s">
        <v>343</v>
      </c>
      <c r="AC110" s="1" t="s">
        <v>1008</v>
      </c>
      <c r="AD110" s="1" t="s">
        <v>1009</v>
      </c>
      <c r="AE110" s="1" t="s">
        <v>1010</v>
      </c>
      <c r="AF110" s="1"/>
      <c r="AG110" s="1" t="s">
        <v>1011</v>
      </c>
      <c r="AH110" s="1" t="s">
        <v>982</v>
      </c>
      <c r="AI110" s="1" t="s">
        <v>1012</v>
      </c>
      <c r="AJ110" s="1" t="s">
        <v>1013</v>
      </c>
      <c r="AK110" s="1" t="s">
        <v>985</v>
      </c>
      <c r="AL110" s="1" t="s">
        <v>89</v>
      </c>
      <c r="AM110" s="1" t="s">
        <v>54</v>
      </c>
      <c r="AN110" s="1" t="s">
        <v>22</v>
      </c>
      <c r="AO110" s="1">
        <v>35801</v>
      </c>
      <c r="AP110" s="1"/>
      <c r="AQ110" s="1"/>
      <c r="AR110" s="1"/>
    </row>
    <row r="111" spans="1:58" ht="12.75" customHeight="1">
      <c r="A111" s="3">
        <f t="shared" ref="A111:L111" si="114">IF(M111="Yes",1,0)</f>
        <v>0</v>
      </c>
      <c r="B111" s="3">
        <f t="shared" si="114"/>
        <v>0</v>
      </c>
      <c r="C111" s="3">
        <f t="shared" si="114"/>
        <v>0</v>
      </c>
      <c r="D111" s="3">
        <f t="shared" si="114"/>
        <v>0</v>
      </c>
      <c r="E111" s="3">
        <f t="shared" si="114"/>
        <v>0</v>
      </c>
      <c r="F111" s="3">
        <f t="shared" si="114"/>
        <v>0</v>
      </c>
      <c r="G111" s="3">
        <f t="shared" si="114"/>
        <v>0</v>
      </c>
      <c r="H111" s="3">
        <f t="shared" si="114"/>
        <v>0</v>
      </c>
      <c r="I111" s="3">
        <f t="shared" si="114"/>
        <v>0</v>
      </c>
      <c r="J111" s="3">
        <f t="shared" si="114"/>
        <v>0</v>
      </c>
      <c r="K111" s="3">
        <f t="shared" si="114"/>
        <v>0</v>
      </c>
      <c r="L111" s="3">
        <f t="shared" si="114"/>
        <v>0</v>
      </c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">
        <f t="shared" si="86"/>
        <v>0</v>
      </c>
      <c r="Z111" s="33" t="str">
        <f t="shared" si="87"/>
        <v>Invoice</v>
      </c>
      <c r="AA111" s="3"/>
      <c r="AB111" s="8" t="s">
        <v>343</v>
      </c>
      <c r="AC111" s="1" t="s">
        <v>1014</v>
      </c>
      <c r="AD111" s="1" t="s">
        <v>182</v>
      </c>
      <c r="AE111" s="1" t="s">
        <v>1015</v>
      </c>
      <c r="AF111" s="1"/>
      <c r="AG111" s="1" t="s">
        <v>1016</v>
      </c>
      <c r="AH111" s="1" t="s">
        <v>982</v>
      </c>
      <c r="AI111" s="1"/>
      <c r="AJ111" s="1"/>
      <c r="AK111" s="8"/>
      <c r="AL111" s="8"/>
      <c r="AM111" s="8"/>
      <c r="AN111" s="8"/>
      <c r="AO111" s="20"/>
      <c r="AP111" s="19"/>
      <c r="AQ111" s="19"/>
      <c r="AR111" s="19"/>
    </row>
    <row r="112" spans="1:58" ht="12.75" customHeight="1">
      <c r="A112" s="57">
        <f t="shared" ref="A112:L112" si="115">IF(M112="Yes",1,0)</f>
        <v>0</v>
      </c>
      <c r="B112" s="57">
        <f t="shared" si="115"/>
        <v>0</v>
      </c>
      <c r="C112" s="57">
        <f t="shared" si="115"/>
        <v>0</v>
      </c>
      <c r="D112" s="57">
        <f t="shared" si="115"/>
        <v>0</v>
      </c>
      <c r="E112" s="57">
        <f t="shared" si="115"/>
        <v>0</v>
      </c>
      <c r="F112" s="57">
        <f t="shared" si="115"/>
        <v>0</v>
      </c>
      <c r="G112" s="57">
        <f t="shared" si="115"/>
        <v>0</v>
      </c>
      <c r="H112" s="57">
        <f t="shared" si="115"/>
        <v>0</v>
      </c>
      <c r="I112" s="57">
        <f t="shared" si="115"/>
        <v>0</v>
      </c>
      <c r="J112" s="57">
        <f t="shared" si="115"/>
        <v>0</v>
      </c>
      <c r="K112" s="57">
        <f t="shared" si="115"/>
        <v>0</v>
      </c>
      <c r="L112" s="57">
        <f t="shared" si="115"/>
        <v>0</v>
      </c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7">
        <f t="shared" si="86"/>
        <v>0</v>
      </c>
      <c r="Z112" s="59" t="str">
        <f t="shared" si="87"/>
        <v>Invoice</v>
      </c>
      <c r="AA112" s="57"/>
      <c r="AB112" s="60" t="s">
        <v>343</v>
      </c>
      <c r="AC112" s="60" t="s">
        <v>1017</v>
      </c>
      <c r="AD112" s="60" t="s">
        <v>1018</v>
      </c>
      <c r="AE112" s="60" t="s">
        <v>1019</v>
      </c>
      <c r="AF112" s="61"/>
      <c r="AG112" s="76" t="s">
        <v>1020</v>
      </c>
      <c r="AH112" s="60" t="s">
        <v>982</v>
      </c>
      <c r="AI112" s="77" t="s">
        <v>1021</v>
      </c>
      <c r="AJ112" s="60"/>
      <c r="AK112" s="60" t="s">
        <v>985</v>
      </c>
      <c r="AL112" s="60" t="s">
        <v>89</v>
      </c>
      <c r="AM112" s="60" t="s">
        <v>54</v>
      </c>
      <c r="AN112" s="60" t="s">
        <v>22</v>
      </c>
      <c r="AO112" s="63"/>
      <c r="AP112" s="64"/>
      <c r="AQ112" s="64"/>
      <c r="AR112" s="64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</row>
    <row r="113" spans="1:58" ht="12.75" customHeight="1">
      <c r="A113" s="3">
        <f t="shared" ref="A113:L113" si="116">IF(M113="Yes",1,0)</f>
        <v>0</v>
      </c>
      <c r="B113" s="3">
        <f t="shared" si="116"/>
        <v>0</v>
      </c>
      <c r="C113" s="3">
        <f t="shared" si="116"/>
        <v>0</v>
      </c>
      <c r="D113" s="3">
        <f t="shared" si="116"/>
        <v>0</v>
      </c>
      <c r="E113" s="3">
        <f t="shared" si="116"/>
        <v>0</v>
      </c>
      <c r="F113" s="3">
        <f t="shared" si="116"/>
        <v>0</v>
      </c>
      <c r="G113" s="3">
        <f t="shared" si="116"/>
        <v>0</v>
      </c>
      <c r="H113" s="3">
        <f t="shared" si="116"/>
        <v>0</v>
      </c>
      <c r="I113" s="3">
        <f t="shared" si="116"/>
        <v>0</v>
      </c>
      <c r="J113" s="3">
        <f t="shared" si="116"/>
        <v>0</v>
      </c>
      <c r="K113" s="3">
        <f t="shared" si="116"/>
        <v>0</v>
      </c>
      <c r="L113" s="3">
        <f t="shared" si="116"/>
        <v>0</v>
      </c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">
        <f t="shared" si="86"/>
        <v>0</v>
      </c>
      <c r="Z113" s="33" t="str">
        <f t="shared" si="87"/>
        <v>Invoice</v>
      </c>
      <c r="AA113" s="3"/>
      <c r="AB113" s="8" t="s">
        <v>343</v>
      </c>
      <c r="AC113" s="8" t="s">
        <v>1022</v>
      </c>
      <c r="AD113" s="8" t="s">
        <v>1023</v>
      </c>
      <c r="AE113" s="8" t="s">
        <v>1024</v>
      </c>
      <c r="AF113" s="1"/>
      <c r="AG113" s="8" t="s">
        <v>1025</v>
      </c>
      <c r="AH113" s="8" t="s">
        <v>982</v>
      </c>
      <c r="AI113" s="8" t="s">
        <v>1026</v>
      </c>
      <c r="AJ113" s="8" t="s">
        <v>1027</v>
      </c>
      <c r="AK113" s="8" t="s">
        <v>985</v>
      </c>
      <c r="AL113" s="8"/>
      <c r="AM113" s="8" t="s">
        <v>54</v>
      </c>
      <c r="AN113" s="8" t="s">
        <v>22</v>
      </c>
      <c r="AO113" s="34">
        <v>35801</v>
      </c>
      <c r="AP113" s="19"/>
      <c r="AQ113" s="19"/>
      <c r="AR113" s="19"/>
    </row>
    <row r="114" spans="1:58" ht="12.75" customHeight="1">
      <c r="A114" s="3">
        <f t="shared" ref="A114:L114" si="117">IF(M114="Yes",1,0)</f>
        <v>0</v>
      </c>
      <c r="B114" s="3">
        <f t="shared" si="117"/>
        <v>0</v>
      </c>
      <c r="C114" s="3">
        <f t="shared" si="117"/>
        <v>0</v>
      </c>
      <c r="D114" s="3">
        <f t="shared" si="117"/>
        <v>0</v>
      </c>
      <c r="E114" s="3">
        <f t="shared" si="117"/>
        <v>0</v>
      </c>
      <c r="F114" s="3">
        <f t="shared" si="117"/>
        <v>0</v>
      </c>
      <c r="G114" s="3">
        <f t="shared" si="117"/>
        <v>0</v>
      </c>
      <c r="H114" s="3">
        <f t="shared" si="117"/>
        <v>0</v>
      </c>
      <c r="I114" s="3">
        <f t="shared" si="117"/>
        <v>0</v>
      </c>
      <c r="J114" s="3">
        <f t="shared" si="117"/>
        <v>0</v>
      </c>
      <c r="K114" s="3">
        <f t="shared" si="117"/>
        <v>0</v>
      </c>
      <c r="L114" s="3">
        <f t="shared" si="117"/>
        <v>0</v>
      </c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">
        <f t="shared" si="86"/>
        <v>0</v>
      </c>
      <c r="Z114" s="33" t="str">
        <f t="shared" si="87"/>
        <v>Invoice</v>
      </c>
      <c r="AA114" s="3"/>
      <c r="AB114" s="8" t="s">
        <v>343</v>
      </c>
      <c r="AC114" s="8" t="s">
        <v>1028</v>
      </c>
      <c r="AD114" s="8" t="s">
        <v>934</v>
      </c>
      <c r="AE114" s="8" t="s">
        <v>1029</v>
      </c>
      <c r="AF114" s="8" t="s">
        <v>1030</v>
      </c>
      <c r="AG114" s="8" t="s">
        <v>1031</v>
      </c>
      <c r="AH114" s="8" t="s">
        <v>982</v>
      </c>
      <c r="AI114" s="8" t="s">
        <v>1032</v>
      </c>
      <c r="AJ114" s="8" t="s">
        <v>1033</v>
      </c>
      <c r="AK114" s="1" t="s">
        <v>985</v>
      </c>
      <c r="AL114" s="1" t="s">
        <v>89</v>
      </c>
      <c r="AM114" s="1" t="s">
        <v>54</v>
      </c>
      <c r="AN114" s="1" t="s">
        <v>22</v>
      </c>
      <c r="AO114" s="20">
        <v>35801</v>
      </c>
      <c r="AP114" s="19"/>
      <c r="AQ114" s="19"/>
      <c r="AR114" s="19"/>
    </row>
    <row r="115" spans="1:58" ht="12.75" customHeight="1">
      <c r="A115" s="3">
        <f t="shared" ref="A115:L115" si="118">IF(M115="Yes",1,0)</f>
        <v>0</v>
      </c>
      <c r="B115" s="3">
        <f t="shared" si="118"/>
        <v>0</v>
      </c>
      <c r="C115" s="3">
        <f t="shared" si="118"/>
        <v>0</v>
      </c>
      <c r="D115" s="3">
        <f t="shared" si="118"/>
        <v>0</v>
      </c>
      <c r="E115" s="3">
        <f t="shared" si="118"/>
        <v>0</v>
      </c>
      <c r="F115" s="3">
        <f t="shared" si="118"/>
        <v>0</v>
      </c>
      <c r="G115" s="3">
        <f t="shared" si="118"/>
        <v>1</v>
      </c>
      <c r="H115" s="3">
        <f t="shared" si="118"/>
        <v>0</v>
      </c>
      <c r="I115" s="3">
        <f t="shared" si="118"/>
        <v>0</v>
      </c>
      <c r="J115" s="3">
        <f t="shared" si="118"/>
        <v>0</v>
      </c>
      <c r="K115" s="3">
        <f t="shared" si="118"/>
        <v>0</v>
      </c>
      <c r="L115" s="3">
        <f t="shared" si="118"/>
        <v>0</v>
      </c>
      <c r="M115" s="32"/>
      <c r="N115" s="32"/>
      <c r="O115" s="32"/>
      <c r="P115" s="32"/>
      <c r="Q115" s="32"/>
      <c r="R115" s="32"/>
      <c r="S115" s="32" t="s">
        <v>448</v>
      </c>
      <c r="T115" s="32"/>
      <c r="U115" s="32"/>
      <c r="V115" s="32"/>
      <c r="W115" s="32"/>
      <c r="X115" s="32"/>
      <c r="Y115" s="3">
        <f t="shared" si="86"/>
        <v>1</v>
      </c>
      <c r="Z115" s="33" t="str">
        <f t="shared" si="87"/>
        <v>Invoice</v>
      </c>
      <c r="AA115" s="3"/>
      <c r="AB115" s="8" t="s">
        <v>343</v>
      </c>
      <c r="AC115" s="1" t="s">
        <v>1034</v>
      </c>
      <c r="AD115" s="1" t="s">
        <v>1035</v>
      </c>
      <c r="AE115" s="1" t="s">
        <v>1036</v>
      </c>
      <c r="AF115" s="1"/>
      <c r="AG115" s="1" t="s">
        <v>1037</v>
      </c>
      <c r="AH115" s="1" t="s">
        <v>982</v>
      </c>
      <c r="AI115" s="1" t="s">
        <v>1038</v>
      </c>
      <c r="AJ115" s="1" t="s">
        <v>1039</v>
      </c>
      <c r="AK115" s="1" t="s">
        <v>1040</v>
      </c>
      <c r="AL115" s="1"/>
      <c r="AM115" s="1" t="s">
        <v>1041</v>
      </c>
      <c r="AN115" s="1" t="s">
        <v>22</v>
      </c>
      <c r="AO115" s="20">
        <v>35057</v>
      </c>
      <c r="AP115" s="19" t="s">
        <v>998</v>
      </c>
      <c r="AQ115" s="19" t="s">
        <v>1042</v>
      </c>
      <c r="AR115" s="19"/>
    </row>
    <row r="116" spans="1:58" ht="12.75" customHeight="1">
      <c r="A116" s="3">
        <f t="shared" ref="A116:L116" si="119">IF(M116="Yes",1,0)</f>
        <v>0</v>
      </c>
      <c r="B116" s="3">
        <f t="shared" si="119"/>
        <v>0</v>
      </c>
      <c r="C116" s="3">
        <f t="shared" si="119"/>
        <v>0</v>
      </c>
      <c r="D116" s="3">
        <f t="shared" si="119"/>
        <v>0</v>
      </c>
      <c r="E116" s="3">
        <f t="shared" si="119"/>
        <v>0</v>
      </c>
      <c r="F116" s="3">
        <f t="shared" si="119"/>
        <v>0</v>
      </c>
      <c r="G116" s="3">
        <f t="shared" si="119"/>
        <v>0</v>
      </c>
      <c r="H116" s="3">
        <f t="shared" si="119"/>
        <v>0</v>
      </c>
      <c r="I116" s="3">
        <f t="shared" si="119"/>
        <v>0</v>
      </c>
      <c r="J116" s="3">
        <f t="shared" si="119"/>
        <v>0</v>
      </c>
      <c r="K116" s="3">
        <f t="shared" si="119"/>
        <v>0</v>
      </c>
      <c r="L116" s="3">
        <f t="shared" si="119"/>
        <v>0</v>
      </c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">
        <f t="shared" si="86"/>
        <v>0</v>
      </c>
      <c r="Z116" s="33" t="str">
        <f t="shared" si="87"/>
        <v>Invoice</v>
      </c>
      <c r="AA116" s="3" t="s">
        <v>440</v>
      </c>
      <c r="AB116" s="8" t="s">
        <v>343</v>
      </c>
      <c r="AC116" s="78" t="s">
        <v>1043</v>
      </c>
      <c r="AD116" s="78" t="s">
        <v>1044</v>
      </c>
      <c r="AE116" s="78" t="s">
        <v>763</v>
      </c>
      <c r="AF116" s="78"/>
      <c r="AG116" s="78" t="s">
        <v>1045</v>
      </c>
      <c r="AH116" s="78" t="s">
        <v>982</v>
      </c>
      <c r="AI116" s="78" t="s">
        <v>1046</v>
      </c>
      <c r="AJ116" s="78" t="s">
        <v>1047</v>
      </c>
      <c r="AK116" s="78" t="s">
        <v>985</v>
      </c>
      <c r="AL116" s="78" t="s">
        <v>89</v>
      </c>
      <c r="AM116" s="78" t="s">
        <v>54</v>
      </c>
      <c r="AN116" s="78" t="s">
        <v>1048</v>
      </c>
      <c r="AO116" s="79">
        <v>35801</v>
      </c>
      <c r="AP116" s="80"/>
      <c r="AQ116" s="80"/>
      <c r="AR116" s="80"/>
    </row>
    <row r="117" spans="1:58" ht="4.5" customHeight="1">
      <c r="A117" s="3">
        <f t="shared" ref="A117:L117" si="120">IF(M117="Yes",1,0)</f>
        <v>0</v>
      </c>
      <c r="B117" s="3">
        <f t="shared" si="120"/>
        <v>0</v>
      </c>
      <c r="C117" s="3">
        <f t="shared" si="120"/>
        <v>0</v>
      </c>
      <c r="D117" s="3">
        <f t="shared" si="120"/>
        <v>0</v>
      </c>
      <c r="E117" s="3">
        <f t="shared" si="120"/>
        <v>0</v>
      </c>
      <c r="F117" s="3">
        <f t="shared" si="120"/>
        <v>0</v>
      </c>
      <c r="G117" s="3">
        <f t="shared" si="120"/>
        <v>1</v>
      </c>
      <c r="H117" s="3">
        <f t="shared" si="120"/>
        <v>1</v>
      </c>
      <c r="I117" s="3">
        <f t="shared" si="120"/>
        <v>0</v>
      </c>
      <c r="J117" s="3">
        <f t="shared" si="120"/>
        <v>0</v>
      </c>
      <c r="K117" s="3">
        <f t="shared" si="120"/>
        <v>0</v>
      </c>
      <c r="L117" s="3">
        <f t="shared" si="120"/>
        <v>0</v>
      </c>
      <c r="M117" s="32"/>
      <c r="N117" s="32"/>
      <c r="O117" s="32"/>
      <c r="P117" s="32"/>
      <c r="Q117" s="32"/>
      <c r="R117" s="32"/>
      <c r="S117" s="32" t="s">
        <v>448</v>
      </c>
      <c r="T117" s="32" t="s">
        <v>448</v>
      </c>
      <c r="U117" s="32"/>
      <c r="V117" s="32"/>
      <c r="W117" s="32"/>
      <c r="X117" s="32"/>
      <c r="Y117" s="3">
        <f t="shared" si="86"/>
        <v>2</v>
      </c>
      <c r="Z117" s="33" t="str">
        <f t="shared" si="87"/>
        <v>Paid</v>
      </c>
      <c r="AA117" s="3" t="s">
        <v>440</v>
      </c>
      <c r="AB117" s="8" t="s">
        <v>343</v>
      </c>
      <c r="AC117" s="81" t="s">
        <v>1049</v>
      </c>
      <c r="AD117" s="81" t="s">
        <v>1050</v>
      </c>
      <c r="AE117" s="81" t="s">
        <v>1051</v>
      </c>
      <c r="AF117" s="78"/>
      <c r="AG117" s="81" t="s">
        <v>1052</v>
      </c>
      <c r="AH117" s="81" t="s">
        <v>982</v>
      </c>
      <c r="AI117" s="81" t="s">
        <v>1003</v>
      </c>
      <c r="AJ117" s="81" t="s">
        <v>1053</v>
      </c>
      <c r="AK117" s="81" t="s">
        <v>985</v>
      </c>
      <c r="AL117" s="81" t="s">
        <v>89</v>
      </c>
      <c r="AM117" s="81" t="s">
        <v>54</v>
      </c>
      <c r="AN117" s="81" t="s">
        <v>22</v>
      </c>
      <c r="AO117" s="82">
        <v>35801</v>
      </c>
      <c r="AP117" s="80" t="s">
        <v>1006</v>
      </c>
      <c r="AQ117" s="80" t="s">
        <v>1007</v>
      </c>
      <c r="AR117" s="80" t="s">
        <v>1042</v>
      </c>
    </row>
    <row r="118" spans="1:5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"/>
      <c r="Z118" s="33"/>
      <c r="AA118" s="3"/>
      <c r="AB118" s="8" t="s">
        <v>343</v>
      </c>
      <c r="AC118" s="1" t="s">
        <v>1054</v>
      </c>
      <c r="AD118" s="1" t="s">
        <v>1055</v>
      </c>
      <c r="AE118" s="1" t="s">
        <v>1056</v>
      </c>
      <c r="AF118" s="1"/>
      <c r="AG118" s="1" t="s">
        <v>1057</v>
      </c>
      <c r="AH118" s="1" t="s">
        <v>982</v>
      </c>
      <c r="AI118" s="1"/>
      <c r="AJ118" s="1"/>
      <c r="AK118" s="1" t="s">
        <v>985</v>
      </c>
      <c r="AL118" s="1" t="s">
        <v>89</v>
      </c>
      <c r="AM118" s="1" t="s">
        <v>54</v>
      </c>
      <c r="AN118" s="1" t="s">
        <v>22</v>
      </c>
      <c r="AO118" s="20">
        <v>35801</v>
      </c>
      <c r="AP118" s="19"/>
      <c r="AQ118" s="19"/>
      <c r="AR118" s="19"/>
    </row>
    <row r="119" spans="1:58" ht="12.75" customHeight="1">
      <c r="A119" s="3">
        <f t="shared" ref="A119:L119" si="121">IF(M119="Yes",1,0)</f>
        <v>0</v>
      </c>
      <c r="B119" s="3">
        <f t="shared" si="121"/>
        <v>0</v>
      </c>
      <c r="C119" s="3">
        <f t="shared" si="121"/>
        <v>0</v>
      </c>
      <c r="D119" s="3">
        <f t="shared" si="121"/>
        <v>0</v>
      </c>
      <c r="E119" s="3">
        <f t="shared" si="121"/>
        <v>0</v>
      </c>
      <c r="F119" s="3">
        <f t="shared" si="121"/>
        <v>0</v>
      </c>
      <c r="G119" s="3">
        <f t="shared" si="121"/>
        <v>0</v>
      </c>
      <c r="H119" s="3">
        <f t="shared" si="121"/>
        <v>0</v>
      </c>
      <c r="I119" s="3">
        <f t="shared" si="121"/>
        <v>0</v>
      </c>
      <c r="J119" s="3">
        <f t="shared" si="121"/>
        <v>0</v>
      </c>
      <c r="K119" s="3">
        <f t="shared" si="121"/>
        <v>0</v>
      </c>
      <c r="L119" s="3">
        <f t="shared" si="121"/>
        <v>0</v>
      </c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">
        <f t="shared" ref="Y119:Y167" si="122">SUM(A119:L119)</f>
        <v>0</v>
      </c>
      <c r="Z119" s="33" t="str">
        <f t="shared" ref="Z119:Z167" si="123">IF(Y119&gt;0.1,IF(AA119="Paid","Paid","Invoice"),"Invoice")</f>
        <v>Invoice</v>
      </c>
      <c r="AA119" s="3"/>
      <c r="AB119" s="8" t="s">
        <v>343</v>
      </c>
      <c r="AC119" s="1" t="s">
        <v>1058</v>
      </c>
      <c r="AD119" s="1" t="s">
        <v>946</v>
      </c>
      <c r="AE119" s="1" t="s">
        <v>345</v>
      </c>
      <c r="AF119" s="1"/>
      <c r="AG119" s="42" t="s">
        <v>1059</v>
      </c>
      <c r="AH119" s="1" t="s">
        <v>1060</v>
      </c>
      <c r="AI119" s="1"/>
      <c r="AJ119" s="1" t="s">
        <v>1061</v>
      </c>
      <c r="AK119" s="1"/>
      <c r="AL119" s="1"/>
      <c r="AM119" s="1"/>
      <c r="AN119" s="1"/>
      <c r="AO119" s="20"/>
      <c r="AP119" s="19"/>
      <c r="AQ119" s="19"/>
      <c r="AR119" s="19"/>
    </row>
    <row r="120" spans="1:58" ht="12.75" customHeight="1">
      <c r="A120" s="3">
        <f t="shared" ref="A120:L120" si="124">IF(M120="Yes",1,0)</f>
        <v>0</v>
      </c>
      <c r="B120" s="3">
        <f t="shared" si="124"/>
        <v>0</v>
      </c>
      <c r="C120" s="3">
        <f t="shared" si="124"/>
        <v>0</v>
      </c>
      <c r="D120" s="3">
        <f t="shared" si="124"/>
        <v>0</v>
      </c>
      <c r="E120" s="3">
        <f t="shared" si="124"/>
        <v>0</v>
      </c>
      <c r="F120" s="3">
        <f t="shared" si="124"/>
        <v>0</v>
      </c>
      <c r="G120" s="3">
        <f t="shared" si="124"/>
        <v>0</v>
      </c>
      <c r="H120" s="3">
        <f t="shared" si="124"/>
        <v>0</v>
      </c>
      <c r="I120" s="3">
        <f t="shared" si="124"/>
        <v>0</v>
      </c>
      <c r="J120" s="3">
        <f t="shared" si="124"/>
        <v>0</v>
      </c>
      <c r="K120" s="3">
        <f t="shared" si="124"/>
        <v>0</v>
      </c>
      <c r="L120" s="3">
        <f t="shared" si="124"/>
        <v>0</v>
      </c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">
        <f t="shared" si="122"/>
        <v>0</v>
      </c>
      <c r="Z120" s="33" t="str">
        <f t="shared" si="123"/>
        <v>Invoice</v>
      </c>
      <c r="AA120" s="3"/>
      <c r="AB120" s="8" t="s">
        <v>343</v>
      </c>
      <c r="AC120" s="1" t="s">
        <v>1062</v>
      </c>
      <c r="AD120" s="1" t="s">
        <v>1063</v>
      </c>
      <c r="AE120" s="1" t="s">
        <v>1064</v>
      </c>
      <c r="AF120" s="1"/>
      <c r="AG120" s="4" t="s">
        <v>1065</v>
      </c>
      <c r="AH120" s="1" t="s">
        <v>1066</v>
      </c>
      <c r="AI120" s="1" t="s">
        <v>1067</v>
      </c>
      <c r="AJ120" s="1"/>
      <c r="AK120" s="1" t="s">
        <v>1068</v>
      </c>
      <c r="AL120" s="1"/>
      <c r="AM120" s="1" t="s">
        <v>54</v>
      </c>
      <c r="AN120" s="1" t="s">
        <v>22</v>
      </c>
      <c r="AO120" s="20">
        <v>35804</v>
      </c>
      <c r="AP120" s="19" t="s">
        <v>1069</v>
      </c>
      <c r="AQ120" s="19" t="s">
        <v>1070</v>
      </c>
      <c r="AR120" s="19"/>
    </row>
    <row r="121" spans="1:58" ht="12.75" customHeight="1">
      <c r="A121" s="3">
        <f t="shared" ref="A121:L121" si="125">IF(M121="Yes",1,0)</f>
        <v>0</v>
      </c>
      <c r="B121" s="3">
        <f t="shared" si="125"/>
        <v>0</v>
      </c>
      <c r="C121" s="3">
        <f t="shared" si="125"/>
        <v>0</v>
      </c>
      <c r="D121" s="3">
        <f t="shared" si="125"/>
        <v>0</v>
      </c>
      <c r="E121" s="3">
        <f t="shared" si="125"/>
        <v>0</v>
      </c>
      <c r="F121" s="3">
        <f t="shared" si="125"/>
        <v>0</v>
      </c>
      <c r="G121" s="3">
        <f t="shared" si="125"/>
        <v>0</v>
      </c>
      <c r="H121" s="3">
        <f t="shared" si="125"/>
        <v>0</v>
      </c>
      <c r="I121" s="3">
        <f t="shared" si="125"/>
        <v>0</v>
      </c>
      <c r="J121" s="3">
        <f t="shared" si="125"/>
        <v>0</v>
      </c>
      <c r="K121" s="3">
        <f t="shared" si="125"/>
        <v>0</v>
      </c>
      <c r="L121" s="3">
        <f t="shared" si="125"/>
        <v>0</v>
      </c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">
        <f t="shared" si="122"/>
        <v>0</v>
      </c>
      <c r="Z121" s="33" t="str">
        <f t="shared" si="123"/>
        <v>Invoice</v>
      </c>
      <c r="AA121" s="3"/>
      <c r="AB121" s="8" t="s">
        <v>343</v>
      </c>
      <c r="AC121" s="8" t="s">
        <v>1071</v>
      </c>
      <c r="AD121" s="8" t="s">
        <v>1072</v>
      </c>
      <c r="AE121" s="8" t="s">
        <v>1073</v>
      </c>
      <c r="AF121" s="8" t="s">
        <v>1030</v>
      </c>
      <c r="AG121" s="8" t="s">
        <v>1074</v>
      </c>
      <c r="AH121" s="8" t="s">
        <v>1075</v>
      </c>
      <c r="AI121" s="1" t="s">
        <v>1076</v>
      </c>
      <c r="AJ121" s="1" t="s">
        <v>1077</v>
      </c>
      <c r="AK121" s="8" t="s">
        <v>1078</v>
      </c>
      <c r="AL121" s="1" t="s">
        <v>1079</v>
      </c>
      <c r="AM121" s="1" t="s">
        <v>54</v>
      </c>
      <c r="AN121" s="1" t="s">
        <v>22</v>
      </c>
      <c r="AO121" s="20">
        <v>35801</v>
      </c>
      <c r="AP121" s="19"/>
      <c r="AQ121" s="19"/>
      <c r="AR121" s="19"/>
    </row>
    <row r="122" spans="1:58" ht="12.75" customHeight="1">
      <c r="A122" s="83">
        <f t="shared" ref="A122:L122" si="126">IF(M122="Yes",1,0)</f>
        <v>0</v>
      </c>
      <c r="B122" s="83">
        <f t="shared" si="126"/>
        <v>0</v>
      </c>
      <c r="C122" s="83">
        <f t="shared" si="126"/>
        <v>0</v>
      </c>
      <c r="D122" s="83">
        <f t="shared" si="126"/>
        <v>0</v>
      </c>
      <c r="E122" s="83">
        <f t="shared" si="126"/>
        <v>0</v>
      </c>
      <c r="F122" s="83">
        <f t="shared" si="126"/>
        <v>0</v>
      </c>
      <c r="G122" s="83">
        <f t="shared" si="126"/>
        <v>0</v>
      </c>
      <c r="H122" s="83">
        <f t="shared" si="126"/>
        <v>0</v>
      </c>
      <c r="I122" s="83">
        <f t="shared" si="126"/>
        <v>0</v>
      </c>
      <c r="J122" s="83">
        <f t="shared" si="126"/>
        <v>0</v>
      </c>
      <c r="K122" s="83">
        <f t="shared" si="126"/>
        <v>0</v>
      </c>
      <c r="L122" s="83">
        <f t="shared" si="126"/>
        <v>0</v>
      </c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3">
        <f t="shared" si="122"/>
        <v>0</v>
      </c>
      <c r="Z122" s="85" t="str">
        <f t="shared" si="123"/>
        <v>Invoice</v>
      </c>
      <c r="AA122" s="83"/>
      <c r="AB122" s="86" t="s">
        <v>343</v>
      </c>
      <c r="AC122" s="87" t="s">
        <v>1080</v>
      </c>
      <c r="AD122" s="87" t="s">
        <v>1081</v>
      </c>
      <c r="AE122" s="87" t="s">
        <v>1082</v>
      </c>
      <c r="AF122" s="87"/>
      <c r="AG122" s="87" t="s">
        <v>1083</v>
      </c>
      <c r="AH122" s="87" t="s">
        <v>1084</v>
      </c>
      <c r="AI122" s="87"/>
      <c r="AJ122" s="87"/>
      <c r="AK122" s="87" t="s">
        <v>1085</v>
      </c>
      <c r="AL122" s="87"/>
      <c r="AM122" s="87" t="s">
        <v>54</v>
      </c>
      <c r="AN122" s="87" t="s">
        <v>22</v>
      </c>
      <c r="AO122" s="88">
        <v>35814</v>
      </c>
      <c r="AP122" s="89"/>
      <c r="AQ122" s="89"/>
      <c r="AR122" s="89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</row>
    <row r="123" spans="1:58" ht="12.75" customHeight="1">
      <c r="A123" s="3">
        <f t="shared" ref="A123:L123" si="127">IF(M123="Yes",1,0)</f>
        <v>0</v>
      </c>
      <c r="B123" s="3">
        <f t="shared" si="127"/>
        <v>0</v>
      </c>
      <c r="C123" s="3">
        <f t="shared" si="127"/>
        <v>0</v>
      </c>
      <c r="D123" s="3">
        <f t="shared" si="127"/>
        <v>0</v>
      </c>
      <c r="E123" s="3">
        <f t="shared" si="127"/>
        <v>0</v>
      </c>
      <c r="F123" s="3">
        <f t="shared" si="127"/>
        <v>0</v>
      </c>
      <c r="G123" s="3">
        <f t="shared" si="127"/>
        <v>1</v>
      </c>
      <c r="H123" s="3">
        <f t="shared" si="127"/>
        <v>0</v>
      </c>
      <c r="I123" s="3">
        <f t="shared" si="127"/>
        <v>0</v>
      </c>
      <c r="J123" s="3">
        <f t="shared" si="127"/>
        <v>0</v>
      </c>
      <c r="K123" s="3">
        <f t="shared" si="127"/>
        <v>0</v>
      </c>
      <c r="L123" s="3">
        <f t="shared" si="127"/>
        <v>0</v>
      </c>
      <c r="M123" s="32"/>
      <c r="N123" s="32"/>
      <c r="O123" s="32"/>
      <c r="P123" s="32"/>
      <c r="Q123" s="32"/>
      <c r="R123" s="32"/>
      <c r="S123" s="32" t="s">
        <v>448</v>
      </c>
      <c r="T123" s="32"/>
      <c r="U123" s="32"/>
      <c r="V123" s="32"/>
      <c r="W123" s="32"/>
      <c r="X123" s="32"/>
      <c r="Y123" s="91">
        <f t="shared" si="122"/>
        <v>1</v>
      </c>
      <c r="Z123" s="33" t="str">
        <f t="shared" si="123"/>
        <v>Paid</v>
      </c>
      <c r="AA123" s="3" t="s">
        <v>440</v>
      </c>
      <c r="AB123" s="8" t="s">
        <v>343</v>
      </c>
      <c r="AC123" s="92" t="s">
        <v>1086</v>
      </c>
      <c r="AD123" s="92" t="s">
        <v>1087</v>
      </c>
      <c r="AE123" s="92" t="s">
        <v>1088</v>
      </c>
      <c r="AF123" s="92"/>
      <c r="AG123" s="92" t="s">
        <v>1089</v>
      </c>
      <c r="AH123" s="92" t="s">
        <v>1084</v>
      </c>
      <c r="AI123" s="92"/>
      <c r="AJ123" s="92" t="s">
        <v>1090</v>
      </c>
      <c r="AK123" s="92" t="s">
        <v>1085</v>
      </c>
      <c r="AL123" s="92"/>
      <c r="AM123" s="92" t="s">
        <v>54</v>
      </c>
      <c r="AN123" s="92" t="s">
        <v>22</v>
      </c>
      <c r="AO123" s="93" t="s">
        <v>1091</v>
      </c>
      <c r="AP123" s="94"/>
      <c r="AQ123" s="94"/>
      <c r="AR123" s="94"/>
    </row>
    <row r="124" spans="1:58" ht="12.75" customHeight="1">
      <c r="A124" s="3">
        <f t="shared" ref="A124:L124" si="128">IF(M124="Yes",1,0)</f>
        <v>0</v>
      </c>
      <c r="B124" s="3">
        <f t="shared" si="128"/>
        <v>0</v>
      </c>
      <c r="C124" s="3">
        <f t="shared" si="128"/>
        <v>0</v>
      </c>
      <c r="D124" s="3">
        <f t="shared" si="128"/>
        <v>0</v>
      </c>
      <c r="E124" s="3">
        <f t="shared" si="128"/>
        <v>0</v>
      </c>
      <c r="F124" s="3">
        <f t="shared" si="128"/>
        <v>0</v>
      </c>
      <c r="G124" s="3">
        <f t="shared" si="128"/>
        <v>0</v>
      </c>
      <c r="H124" s="3">
        <f t="shared" si="128"/>
        <v>0</v>
      </c>
      <c r="I124" s="3">
        <f t="shared" si="128"/>
        <v>0</v>
      </c>
      <c r="J124" s="3">
        <f t="shared" si="128"/>
        <v>0</v>
      </c>
      <c r="K124" s="3">
        <f t="shared" si="128"/>
        <v>0</v>
      </c>
      <c r="L124" s="3">
        <f t="shared" si="128"/>
        <v>0</v>
      </c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">
        <f t="shared" si="122"/>
        <v>0</v>
      </c>
      <c r="Z124" s="33" t="str">
        <f t="shared" si="123"/>
        <v>Invoice</v>
      </c>
      <c r="AA124" s="3"/>
      <c r="AB124" s="8" t="s">
        <v>343</v>
      </c>
      <c r="AC124" s="1" t="s">
        <v>1092</v>
      </c>
      <c r="AD124" s="1" t="s">
        <v>1093</v>
      </c>
      <c r="AE124" s="1" t="s">
        <v>1094</v>
      </c>
      <c r="AF124" s="1"/>
      <c r="AG124" s="1" t="s">
        <v>1095</v>
      </c>
      <c r="AH124" s="21" t="s">
        <v>1096</v>
      </c>
      <c r="AI124" s="1" t="s">
        <v>1097</v>
      </c>
      <c r="AJ124" s="1"/>
      <c r="AK124" s="1"/>
      <c r="AL124" s="1"/>
      <c r="AM124" s="1" t="s">
        <v>54</v>
      </c>
      <c r="AN124" s="1" t="s">
        <v>22</v>
      </c>
      <c r="AO124" s="20">
        <v>35802</v>
      </c>
      <c r="AP124" s="19"/>
      <c r="AQ124" s="19"/>
      <c r="AR124" s="19"/>
    </row>
    <row r="125" spans="1:58" ht="12.75" customHeight="1">
      <c r="A125" s="3">
        <f t="shared" ref="A125:L125" si="129">IF(M125="Yes",1,0)</f>
        <v>0</v>
      </c>
      <c r="B125" s="3">
        <f t="shared" si="129"/>
        <v>0</v>
      </c>
      <c r="C125" s="3">
        <f t="shared" si="129"/>
        <v>0</v>
      </c>
      <c r="D125" s="3">
        <f t="shared" si="129"/>
        <v>0</v>
      </c>
      <c r="E125" s="3">
        <f t="shared" si="129"/>
        <v>0</v>
      </c>
      <c r="F125" s="3">
        <f t="shared" si="129"/>
        <v>0</v>
      </c>
      <c r="G125" s="3">
        <f t="shared" si="129"/>
        <v>0</v>
      </c>
      <c r="H125" s="3">
        <f t="shared" si="129"/>
        <v>0</v>
      </c>
      <c r="I125" s="3">
        <f t="shared" si="129"/>
        <v>0</v>
      </c>
      <c r="J125" s="3">
        <f t="shared" si="129"/>
        <v>0</v>
      </c>
      <c r="K125" s="3">
        <f t="shared" si="129"/>
        <v>0</v>
      </c>
      <c r="L125" s="3">
        <f t="shared" si="129"/>
        <v>0</v>
      </c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">
        <f t="shared" si="122"/>
        <v>0</v>
      </c>
      <c r="Z125" s="33" t="str">
        <f t="shared" si="123"/>
        <v>Invoice</v>
      </c>
      <c r="AA125" s="3"/>
      <c r="AB125" s="8" t="s">
        <v>343</v>
      </c>
      <c r="AC125" s="8" t="s">
        <v>1098</v>
      </c>
      <c r="AD125" s="8" t="s">
        <v>1099</v>
      </c>
      <c r="AE125" s="8" t="s">
        <v>1100</v>
      </c>
      <c r="AF125" s="1"/>
      <c r="AG125" s="8" t="s">
        <v>1101</v>
      </c>
      <c r="AH125" s="95" t="s">
        <v>1102</v>
      </c>
      <c r="AI125" s="8" t="s">
        <v>1103</v>
      </c>
      <c r="AJ125" s="1"/>
      <c r="AK125" s="8"/>
      <c r="AL125" s="1"/>
      <c r="AM125" s="8" t="s">
        <v>761</v>
      </c>
      <c r="AN125" s="8" t="s">
        <v>22</v>
      </c>
      <c r="AO125" s="33">
        <v>35602</v>
      </c>
      <c r="AP125" s="19"/>
      <c r="AQ125" s="19"/>
      <c r="AR125" s="19"/>
    </row>
    <row r="126" spans="1:58" ht="12.75" customHeight="1">
      <c r="A126" s="3">
        <f t="shared" ref="A126:L126" si="130">IF(M126="Yes",1,0)</f>
        <v>0</v>
      </c>
      <c r="B126" s="3">
        <f t="shared" si="130"/>
        <v>0</v>
      </c>
      <c r="C126" s="3">
        <f t="shared" si="130"/>
        <v>0</v>
      </c>
      <c r="D126" s="3">
        <f t="shared" si="130"/>
        <v>0</v>
      </c>
      <c r="E126" s="3">
        <f t="shared" si="130"/>
        <v>0</v>
      </c>
      <c r="F126" s="3">
        <f t="shared" si="130"/>
        <v>0</v>
      </c>
      <c r="G126" s="3">
        <f t="shared" si="130"/>
        <v>0</v>
      </c>
      <c r="H126" s="3">
        <f t="shared" si="130"/>
        <v>0</v>
      </c>
      <c r="I126" s="3">
        <f t="shared" si="130"/>
        <v>0</v>
      </c>
      <c r="J126" s="3">
        <f t="shared" si="130"/>
        <v>0</v>
      </c>
      <c r="K126" s="3">
        <f t="shared" si="130"/>
        <v>0</v>
      </c>
      <c r="L126" s="3">
        <f t="shared" si="130"/>
        <v>0</v>
      </c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">
        <f t="shared" si="122"/>
        <v>0</v>
      </c>
      <c r="Z126" s="33" t="str">
        <f t="shared" si="123"/>
        <v>Invoice</v>
      </c>
      <c r="AA126" s="3"/>
      <c r="AB126" s="8" t="s">
        <v>343</v>
      </c>
      <c r="AC126" s="8" t="s">
        <v>1104</v>
      </c>
      <c r="AD126" s="8" t="s">
        <v>101</v>
      </c>
      <c r="AE126" s="8" t="s">
        <v>1105</v>
      </c>
      <c r="AF126" s="1"/>
      <c r="AG126" s="8" t="s">
        <v>1106</v>
      </c>
      <c r="AH126" s="8" t="s">
        <v>1107</v>
      </c>
      <c r="AI126" s="8" t="s">
        <v>1108</v>
      </c>
      <c r="AJ126" s="8" t="s">
        <v>1109</v>
      </c>
      <c r="AK126" s="8" t="s">
        <v>1110</v>
      </c>
      <c r="AL126" s="8" t="s">
        <v>1111</v>
      </c>
      <c r="AM126" s="8" t="s">
        <v>54</v>
      </c>
      <c r="AN126" s="8" t="s">
        <v>22</v>
      </c>
      <c r="AO126" s="34">
        <v>35801</v>
      </c>
      <c r="AP126" s="19"/>
      <c r="AQ126" s="19"/>
      <c r="AR126" s="19"/>
    </row>
    <row r="127" spans="1:58" ht="12.75" customHeight="1">
      <c r="A127" s="3">
        <f t="shared" ref="A127:L127" si="131">IF(M127="Yes",1,0)</f>
        <v>0</v>
      </c>
      <c r="B127" s="3">
        <f t="shared" si="131"/>
        <v>0</v>
      </c>
      <c r="C127" s="3">
        <f t="shared" si="131"/>
        <v>0</v>
      </c>
      <c r="D127" s="3">
        <f t="shared" si="131"/>
        <v>0</v>
      </c>
      <c r="E127" s="3">
        <f t="shared" si="131"/>
        <v>0</v>
      </c>
      <c r="F127" s="3">
        <f t="shared" si="131"/>
        <v>0</v>
      </c>
      <c r="G127" s="3">
        <f t="shared" si="131"/>
        <v>1</v>
      </c>
      <c r="H127" s="3">
        <f t="shared" si="131"/>
        <v>1</v>
      </c>
      <c r="I127" s="3">
        <f t="shared" si="131"/>
        <v>0</v>
      </c>
      <c r="J127" s="3">
        <f t="shared" si="131"/>
        <v>0</v>
      </c>
      <c r="K127" s="3">
        <f t="shared" si="131"/>
        <v>0</v>
      </c>
      <c r="L127" s="3">
        <f t="shared" si="131"/>
        <v>0</v>
      </c>
      <c r="M127" s="32"/>
      <c r="N127" s="32"/>
      <c r="O127" s="32"/>
      <c r="P127" s="32"/>
      <c r="Q127" s="32"/>
      <c r="R127" s="32"/>
      <c r="S127" s="32" t="s">
        <v>448</v>
      </c>
      <c r="T127" s="32" t="s">
        <v>448</v>
      </c>
      <c r="U127" s="32"/>
      <c r="V127" s="32"/>
      <c r="W127" s="32"/>
      <c r="X127" s="32"/>
      <c r="Y127" s="3">
        <f t="shared" si="122"/>
        <v>2</v>
      </c>
      <c r="Z127" s="33" t="str">
        <f t="shared" si="123"/>
        <v>Paid</v>
      </c>
      <c r="AA127" s="3" t="s">
        <v>440</v>
      </c>
      <c r="AB127" s="8" t="s">
        <v>343</v>
      </c>
      <c r="AC127" s="8" t="s">
        <v>1112</v>
      </c>
      <c r="AD127" s="8" t="s">
        <v>389</v>
      </c>
      <c r="AE127" s="8" t="s">
        <v>1113</v>
      </c>
      <c r="AF127" s="1"/>
      <c r="AG127" s="8" t="s">
        <v>1114</v>
      </c>
      <c r="AH127" s="8" t="s">
        <v>1107</v>
      </c>
      <c r="AI127" s="8" t="s">
        <v>1108</v>
      </c>
      <c r="AJ127" s="8" t="s">
        <v>1115</v>
      </c>
      <c r="AK127" s="8" t="s">
        <v>1110</v>
      </c>
      <c r="AL127" s="8" t="s">
        <v>1111</v>
      </c>
      <c r="AM127" s="8" t="s">
        <v>54</v>
      </c>
      <c r="AN127" s="8" t="s">
        <v>22</v>
      </c>
      <c r="AO127" s="34">
        <v>35801</v>
      </c>
      <c r="AP127" s="19"/>
      <c r="AQ127" s="19"/>
      <c r="AR127" s="19"/>
    </row>
    <row r="128" spans="1:58" ht="12.75" customHeight="1">
      <c r="A128" s="3">
        <f t="shared" ref="A128:L128" si="132">IF(M128="Yes",1,0)</f>
        <v>0</v>
      </c>
      <c r="B128" s="3">
        <f t="shared" si="132"/>
        <v>0</v>
      </c>
      <c r="C128" s="3">
        <f t="shared" si="132"/>
        <v>0</v>
      </c>
      <c r="D128" s="3">
        <f t="shared" si="132"/>
        <v>0</v>
      </c>
      <c r="E128" s="3">
        <f t="shared" si="132"/>
        <v>0</v>
      </c>
      <c r="F128" s="3">
        <f t="shared" si="132"/>
        <v>0</v>
      </c>
      <c r="G128" s="3">
        <f t="shared" si="132"/>
        <v>1</v>
      </c>
      <c r="H128" s="3">
        <f t="shared" si="132"/>
        <v>0</v>
      </c>
      <c r="I128" s="3">
        <f t="shared" si="132"/>
        <v>0</v>
      </c>
      <c r="J128" s="3">
        <f t="shared" si="132"/>
        <v>0</v>
      </c>
      <c r="K128" s="3">
        <f t="shared" si="132"/>
        <v>0</v>
      </c>
      <c r="L128" s="3">
        <f t="shared" si="132"/>
        <v>0</v>
      </c>
      <c r="M128" s="32"/>
      <c r="N128" s="32"/>
      <c r="O128" s="32"/>
      <c r="P128" s="32"/>
      <c r="Q128" s="32"/>
      <c r="R128" s="32"/>
      <c r="S128" s="32" t="s">
        <v>448</v>
      </c>
      <c r="T128" s="32"/>
      <c r="U128" s="32"/>
      <c r="V128" s="32"/>
      <c r="W128" s="32"/>
      <c r="X128" s="32"/>
      <c r="Y128" s="3">
        <f t="shared" si="122"/>
        <v>1</v>
      </c>
      <c r="Z128" s="33" t="str">
        <f t="shared" si="123"/>
        <v>Paid</v>
      </c>
      <c r="AA128" s="3" t="s">
        <v>440</v>
      </c>
      <c r="AB128" s="8" t="s">
        <v>343</v>
      </c>
      <c r="AC128" s="15" t="s">
        <v>1116</v>
      </c>
      <c r="AD128" s="15" t="s">
        <v>1117</v>
      </c>
      <c r="AE128" s="15" t="s">
        <v>1118</v>
      </c>
      <c r="AF128" s="96"/>
      <c r="AG128" s="97" t="s">
        <v>1119</v>
      </c>
      <c r="AH128" s="15" t="s">
        <v>1120</v>
      </c>
      <c r="AI128" s="54"/>
      <c r="AJ128" s="54" t="s">
        <v>1121</v>
      </c>
      <c r="AK128" s="98" t="s">
        <v>1122</v>
      </c>
      <c r="AL128" s="54"/>
      <c r="AM128" s="54" t="s">
        <v>54</v>
      </c>
      <c r="AN128" s="54" t="s">
        <v>22</v>
      </c>
      <c r="AO128" s="56" t="s">
        <v>1123</v>
      </c>
      <c r="AP128" s="19"/>
      <c r="AQ128" s="19"/>
      <c r="AR128" s="19"/>
    </row>
    <row r="129" spans="1:58" ht="12.75" customHeight="1">
      <c r="A129" s="3">
        <f t="shared" ref="A129:L129" si="133">IF(M129="Yes",1,0)</f>
        <v>0</v>
      </c>
      <c r="B129" s="3">
        <f t="shared" si="133"/>
        <v>0</v>
      </c>
      <c r="C129" s="3">
        <f t="shared" si="133"/>
        <v>0</v>
      </c>
      <c r="D129" s="3">
        <f t="shared" si="133"/>
        <v>0</v>
      </c>
      <c r="E129" s="3">
        <f t="shared" si="133"/>
        <v>0</v>
      </c>
      <c r="F129" s="3">
        <f t="shared" si="133"/>
        <v>0</v>
      </c>
      <c r="G129" s="3">
        <f t="shared" si="133"/>
        <v>0</v>
      </c>
      <c r="H129" s="3">
        <f t="shared" si="133"/>
        <v>0</v>
      </c>
      <c r="I129" s="3">
        <f t="shared" si="133"/>
        <v>0</v>
      </c>
      <c r="J129" s="3">
        <f t="shared" si="133"/>
        <v>0</v>
      </c>
      <c r="K129" s="3">
        <f t="shared" si="133"/>
        <v>0</v>
      </c>
      <c r="L129" s="3">
        <f t="shared" si="133"/>
        <v>0</v>
      </c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">
        <f t="shared" si="122"/>
        <v>0</v>
      </c>
      <c r="Z129" s="33" t="str">
        <f t="shared" si="123"/>
        <v>Invoice</v>
      </c>
      <c r="AA129" s="3"/>
      <c r="AB129" s="8" t="s">
        <v>343</v>
      </c>
      <c r="AC129" s="8" t="s">
        <v>1124</v>
      </c>
      <c r="AD129" s="8" t="s">
        <v>1009</v>
      </c>
      <c r="AE129" s="8" t="s">
        <v>952</v>
      </c>
      <c r="AF129" s="1"/>
      <c r="AG129" s="8" t="s">
        <v>1125</v>
      </c>
      <c r="AH129" s="8" t="s">
        <v>1126</v>
      </c>
      <c r="AI129" s="1"/>
      <c r="AJ129" s="1"/>
      <c r="AK129" s="8" t="s">
        <v>431</v>
      </c>
      <c r="AL129" s="1"/>
      <c r="AM129" s="1"/>
      <c r="AN129" s="1"/>
      <c r="AO129" s="20"/>
      <c r="AP129" s="19"/>
      <c r="AQ129" s="19"/>
      <c r="AR129" s="19"/>
    </row>
    <row r="130" spans="1:58" ht="17.25" customHeight="1">
      <c r="A130" s="3">
        <f t="shared" ref="A130:L130" si="134">IF(M130="Yes",1,0)</f>
        <v>0</v>
      </c>
      <c r="B130" s="3">
        <f t="shared" si="134"/>
        <v>0</v>
      </c>
      <c r="C130" s="3">
        <f t="shared" si="134"/>
        <v>0</v>
      </c>
      <c r="D130" s="3">
        <f t="shared" si="134"/>
        <v>0</v>
      </c>
      <c r="E130" s="3">
        <f t="shared" si="134"/>
        <v>0</v>
      </c>
      <c r="F130" s="3">
        <f t="shared" si="134"/>
        <v>0</v>
      </c>
      <c r="G130" s="3">
        <f t="shared" si="134"/>
        <v>0</v>
      </c>
      <c r="H130" s="3">
        <f t="shared" si="134"/>
        <v>0</v>
      </c>
      <c r="I130" s="3">
        <f t="shared" si="134"/>
        <v>0</v>
      </c>
      <c r="J130" s="3">
        <f t="shared" si="134"/>
        <v>0</v>
      </c>
      <c r="K130" s="3">
        <f t="shared" si="134"/>
        <v>0</v>
      </c>
      <c r="L130" s="3">
        <f t="shared" si="134"/>
        <v>0</v>
      </c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">
        <f t="shared" si="122"/>
        <v>0</v>
      </c>
      <c r="Z130" s="33" t="str">
        <f t="shared" si="123"/>
        <v>Invoice</v>
      </c>
      <c r="AA130" s="3" t="s">
        <v>440</v>
      </c>
      <c r="AB130" s="8" t="s">
        <v>343</v>
      </c>
      <c r="AC130" s="8" t="s">
        <v>1127</v>
      </c>
      <c r="AD130" s="8" t="s">
        <v>129</v>
      </c>
      <c r="AE130" s="8" t="s">
        <v>427</v>
      </c>
      <c r="AF130" s="1"/>
      <c r="AG130" s="8" t="s">
        <v>1128</v>
      </c>
      <c r="AH130" s="8" t="s">
        <v>1126</v>
      </c>
      <c r="AI130" s="1" t="s">
        <v>1129</v>
      </c>
      <c r="AJ130" s="1" t="s">
        <v>1130</v>
      </c>
      <c r="AK130" s="8" t="s">
        <v>431</v>
      </c>
      <c r="AL130" s="1"/>
      <c r="AM130" s="1" t="s">
        <v>761</v>
      </c>
      <c r="AN130" s="1" t="s">
        <v>22</v>
      </c>
      <c r="AO130" s="20">
        <v>35601</v>
      </c>
      <c r="AP130" s="19"/>
      <c r="AQ130" s="19"/>
      <c r="AR130" s="19"/>
    </row>
    <row r="131" spans="1:58" ht="12.75" customHeight="1">
      <c r="A131" s="3">
        <f t="shared" ref="A131:L131" si="135">IF(M131="Yes",1,0)</f>
        <v>0</v>
      </c>
      <c r="B131" s="3">
        <f t="shared" si="135"/>
        <v>0</v>
      </c>
      <c r="C131" s="3">
        <f t="shared" si="135"/>
        <v>0</v>
      </c>
      <c r="D131" s="3">
        <f t="shared" si="135"/>
        <v>0</v>
      </c>
      <c r="E131" s="3">
        <f t="shared" si="135"/>
        <v>0</v>
      </c>
      <c r="F131" s="3">
        <f t="shared" si="135"/>
        <v>0</v>
      </c>
      <c r="G131" s="3">
        <f t="shared" si="135"/>
        <v>0</v>
      </c>
      <c r="H131" s="3">
        <f t="shared" si="135"/>
        <v>0</v>
      </c>
      <c r="I131" s="3">
        <f t="shared" si="135"/>
        <v>0</v>
      </c>
      <c r="J131" s="3">
        <f t="shared" si="135"/>
        <v>0</v>
      </c>
      <c r="K131" s="3">
        <f t="shared" si="135"/>
        <v>0</v>
      </c>
      <c r="L131" s="3">
        <f t="shared" si="135"/>
        <v>0</v>
      </c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">
        <f t="shared" si="122"/>
        <v>0</v>
      </c>
      <c r="Z131" s="33" t="str">
        <f t="shared" si="123"/>
        <v>Invoice</v>
      </c>
      <c r="AA131" s="3"/>
      <c r="AB131" s="8" t="s">
        <v>343</v>
      </c>
      <c r="AC131" s="8" t="s">
        <v>1131</v>
      </c>
      <c r="AD131" s="8" t="s">
        <v>1132</v>
      </c>
      <c r="AE131" s="8" t="s">
        <v>1133</v>
      </c>
      <c r="AF131" s="1"/>
      <c r="AG131" s="8" t="s">
        <v>1134</v>
      </c>
      <c r="AH131" s="8" t="s">
        <v>1126</v>
      </c>
      <c r="AI131" s="1" t="s">
        <v>1129</v>
      </c>
      <c r="AJ131" s="1"/>
      <c r="AK131" s="8" t="s">
        <v>431</v>
      </c>
      <c r="AL131" s="1"/>
      <c r="AM131" s="1" t="s">
        <v>761</v>
      </c>
      <c r="AN131" s="1" t="s">
        <v>22</v>
      </c>
      <c r="AO131" s="20">
        <v>35601</v>
      </c>
      <c r="AP131" s="19"/>
      <c r="AQ131" s="19"/>
      <c r="AR131" s="19"/>
    </row>
    <row r="132" spans="1:58" ht="12.75" customHeight="1">
      <c r="A132" s="3">
        <f t="shared" ref="A132:L132" si="136">IF(M132="Yes",1,0)</f>
        <v>0</v>
      </c>
      <c r="B132" s="3">
        <f t="shared" si="136"/>
        <v>0</v>
      </c>
      <c r="C132" s="3">
        <f t="shared" si="136"/>
        <v>0</v>
      </c>
      <c r="D132" s="3">
        <f t="shared" si="136"/>
        <v>0</v>
      </c>
      <c r="E132" s="3">
        <f t="shared" si="136"/>
        <v>0</v>
      </c>
      <c r="F132" s="3">
        <f t="shared" si="136"/>
        <v>0</v>
      </c>
      <c r="G132" s="3">
        <f t="shared" si="136"/>
        <v>0</v>
      </c>
      <c r="H132" s="3">
        <f t="shared" si="136"/>
        <v>0</v>
      </c>
      <c r="I132" s="3">
        <f t="shared" si="136"/>
        <v>0</v>
      </c>
      <c r="J132" s="3">
        <f t="shared" si="136"/>
        <v>0</v>
      </c>
      <c r="K132" s="3">
        <f t="shared" si="136"/>
        <v>0</v>
      </c>
      <c r="L132" s="3">
        <f t="shared" si="136"/>
        <v>0</v>
      </c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">
        <f t="shared" si="122"/>
        <v>0</v>
      </c>
      <c r="Z132" s="33" t="str">
        <f t="shared" si="123"/>
        <v>Invoice</v>
      </c>
      <c r="AA132" s="3"/>
      <c r="AB132" s="8" t="s">
        <v>343</v>
      </c>
      <c r="AC132" s="1" t="s">
        <v>1135</v>
      </c>
      <c r="AD132" s="8" t="s">
        <v>1136</v>
      </c>
      <c r="AE132" s="8" t="s">
        <v>345</v>
      </c>
      <c r="AF132" s="1"/>
      <c r="AG132" s="8" t="s">
        <v>1137</v>
      </c>
      <c r="AH132" s="8" t="s">
        <v>1138</v>
      </c>
      <c r="AI132" s="1"/>
      <c r="AJ132" s="1"/>
      <c r="AK132" s="1"/>
      <c r="AL132" s="1"/>
      <c r="AM132" s="1"/>
      <c r="AN132" s="1"/>
      <c r="AO132" s="20"/>
      <c r="AP132" s="19"/>
      <c r="AQ132" s="19"/>
      <c r="AR132" s="19"/>
    </row>
    <row r="133" spans="1:58" ht="12.75" customHeight="1">
      <c r="A133" s="3">
        <f t="shared" ref="A133:L133" si="137">IF(M133="Yes",1,0)</f>
        <v>0</v>
      </c>
      <c r="B133" s="3">
        <f t="shared" si="137"/>
        <v>0</v>
      </c>
      <c r="C133" s="3">
        <f t="shared" si="137"/>
        <v>0</v>
      </c>
      <c r="D133" s="3">
        <f t="shared" si="137"/>
        <v>0</v>
      </c>
      <c r="E133" s="3">
        <f t="shared" si="137"/>
        <v>0</v>
      </c>
      <c r="F133" s="3">
        <f t="shared" si="137"/>
        <v>0</v>
      </c>
      <c r="G133" s="3">
        <f t="shared" si="137"/>
        <v>0</v>
      </c>
      <c r="H133" s="3">
        <f t="shared" si="137"/>
        <v>0</v>
      </c>
      <c r="I133" s="3">
        <f t="shared" si="137"/>
        <v>0</v>
      </c>
      <c r="J133" s="3">
        <f t="shared" si="137"/>
        <v>0</v>
      </c>
      <c r="K133" s="3">
        <f t="shared" si="137"/>
        <v>0</v>
      </c>
      <c r="L133" s="3">
        <f t="shared" si="137"/>
        <v>0</v>
      </c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">
        <f t="shared" si="122"/>
        <v>0</v>
      </c>
      <c r="Z133" s="33" t="str">
        <f t="shared" si="123"/>
        <v>Invoice</v>
      </c>
      <c r="AA133" s="3"/>
      <c r="AB133" s="8" t="s">
        <v>343</v>
      </c>
      <c r="AC133" s="8" t="s">
        <v>1139</v>
      </c>
      <c r="AD133" s="8" t="s">
        <v>1140</v>
      </c>
      <c r="AE133" s="8" t="s">
        <v>1141</v>
      </c>
      <c r="AF133" s="1"/>
      <c r="AG133" s="8" t="s">
        <v>1142</v>
      </c>
      <c r="AH133" s="8" t="s">
        <v>1143</v>
      </c>
      <c r="AI133" s="8" t="s">
        <v>1144</v>
      </c>
      <c r="AJ133" s="1"/>
      <c r="AK133" s="8" t="s">
        <v>1145</v>
      </c>
      <c r="AL133" s="8"/>
      <c r="AM133" s="30" t="s">
        <v>1146</v>
      </c>
      <c r="AN133" s="8" t="s">
        <v>22</v>
      </c>
      <c r="AO133" s="34">
        <v>35630</v>
      </c>
      <c r="AP133" s="19"/>
      <c r="AQ133" s="19"/>
      <c r="AR133" s="19"/>
    </row>
    <row r="134" spans="1:58" ht="12.75" customHeight="1">
      <c r="A134" s="3">
        <f t="shared" ref="A134:L134" si="138">IF(M134="Yes",1,0)</f>
        <v>0</v>
      </c>
      <c r="B134" s="3">
        <f t="shared" si="138"/>
        <v>0</v>
      </c>
      <c r="C134" s="3">
        <f t="shared" si="138"/>
        <v>0</v>
      </c>
      <c r="D134" s="3">
        <f t="shared" si="138"/>
        <v>0</v>
      </c>
      <c r="E134" s="3">
        <f t="shared" si="138"/>
        <v>0</v>
      </c>
      <c r="F134" s="3">
        <f t="shared" si="138"/>
        <v>0</v>
      </c>
      <c r="G134" s="3">
        <f t="shared" si="138"/>
        <v>0</v>
      </c>
      <c r="H134" s="3">
        <f t="shared" si="138"/>
        <v>0</v>
      </c>
      <c r="I134" s="3">
        <f t="shared" si="138"/>
        <v>0</v>
      </c>
      <c r="J134" s="3">
        <f t="shared" si="138"/>
        <v>0</v>
      </c>
      <c r="K134" s="3">
        <f t="shared" si="138"/>
        <v>0</v>
      </c>
      <c r="L134" s="3">
        <f t="shared" si="138"/>
        <v>0</v>
      </c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">
        <f t="shared" si="122"/>
        <v>0</v>
      </c>
      <c r="Z134" s="33" t="str">
        <f t="shared" si="123"/>
        <v>Invoice</v>
      </c>
      <c r="AA134" s="3"/>
      <c r="AB134" s="8" t="s">
        <v>343</v>
      </c>
      <c r="AC134" s="8" t="s">
        <v>1147</v>
      </c>
      <c r="AD134" s="8" t="s">
        <v>1148</v>
      </c>
      <c r="AE134" s="8" t="s">
        <v>1149</v>
      </c>
      <c r="AF134" s="1"/>
      <c r="AG134" s="8" t="s">
        <v>1150</v>
      </c>
      <c r="AH134" s="8" t="s">
        <v>1143</v>
      </c>
      <c r="AI134" s="8" t="s">
        <v>1144</v>
      </c>
      <c r="AJ134" s="1"/>
      <c r="AK134" s="8" t="s">
        <v>1145</v>
      </c>
      <c r="AL134" s="8"/>
      <c r="AM134" s="30" t="s">
        <v>1146</v>
      </c>
      <c r="AN134" s="8" t="s">
        <v>22</v>
      </c>
      <c r="AO134" s="34">
        <v>35630</v>
      </c>
      <c r="AP134" s="19"/>
      <c r="AQ134" s="19"/>
      <c r="AR134" s="19"/>
    </row>
    <row r="135" spans="1:58" ht="12.75" customHeight="1">
      <c r="A135" s="91">
        <f t="shared" ref="A135:L135" si="139">IF(M135="Yes",1,0)</f>
        <v>0</v>
      </c>
      <c r="B135" s="91">
        <f t="shared" si="139"/>
        <v>0</v>
      </c>
      <c r="C135" s="91">
        <f t="shared" si="139"/>
        <v>0</v>
      </c>
      <c r="D135" s="91">
        <f t="shared" si="139"/>
        <v>0</v>
      </c>
      <c r="E135" s="91">
        <f t="shared" si="139"/>
        <v>0</v>
      </c>
      <c r="F135" s="91">
        <f t="shared" si="139"/>
        <v>0</v>
      </c>
      <c r="G135" s="91">
        <f t="shared" si="139"/>
        <v>0</v>
      </c>
      <c r="H135" s="91">
        <f t="shared" si="139"/>
        <v>0</v>
      </c>
      <c r="I135" s="91">
        <f t="shared" si="139"/>
        <v>0</v>
      </c>
      <c r="J135" s="91">
        <f t="shared" si="139"/>
        <v>0</v>
      </c>
      <c r="K135" s="91">
        <f t="shared" si="139"/>
        <v>0</v>
      </c>
      <c r="L135" s="91">
        <f t="shared" si="139"/>
        <v>0</v>
      </c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">
        <f t="shared" si="122"/>
        <v>0</v>
      </c>
      <c r="Z135" s="33" t="str">
        <f t="shared" si="123"/>
        <v>Invoice</v>
      </c>
      <c r="AA135" s="3"/>
      <c r="AB135" s="8" t="s">
        <v>343</v>
      </c>
      <c r="AC135" s="1" t="s">
        <v>1151</v>
      </c>
      <c r="AD135" s="1" t="s">
        <v>1152</v>
      </c>
      <c r="AE135" s="1" t="s">
        <v>1153</v>
      </c>
      <c r="AF135" s="1"/>
      <c r="AG135" s="1" t="s">
        <v>1154</v>
      </c>
      <c r="AH135" s="1" t="s">
        <v>1155</v>
      </c>
      <c r="AI135" s="1" t="s">
        <v>1156</v>
      </c>
      <c r="AJ135" s="1"/>
      <c r="AK135" s="1" t="s">
        <v>1157</v>
      </c>
      <c r="AL135" s="1" t="s">
        <v>1158</v>
      </c>
      <c r="AM135" s="1" t="s">
        <v>54</v>
      </c>
      <c r="AN135" s="1" t="s">
        <v>22</v>
      </c>
      <c r="AO135" s="20">
        <v>35801</v>
      </c>
      <c r="AP135" s="19"/>
      <c r="AQ135" s="19"/>
      <c r="AR135" s="1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</row>
    <row r="136" spans="1:58" ht="12.75" customHeight="1">
      <c r="A136" s="91">
        <f t="shared" ref="A136:L136" si="140">IF(M136="Yes",1,0)</f>
        <v>0</v>
      </c>
      <c r="B136" s="91">
        <f t="shared" si="140"/>
        <v>0</v>
      </c>
      <c r="C136" s="91">
        <f t="shared" si="140"/>
        <v>0</v>
      </c>
      <c r="D136" s="91">
        <f t="shared" si="140"/>
        <v>0</v>
      </c>
      <c r="E136" s="91">
        <f t="shared" si="140"/>
        <v>0</v>
      </c>
      <c r="F136" s="91">
        <f t="shared" si="140"/>
        <v>0</v>
      </c>
      <c r="G136" s="91">
        <f t="shared" si="140"/>
        <v>0</v>
      </c>
      <c r="H136" s="91">
        <f t="shared" si="140"/>
        <v>0</v>
      </c>
      <c r="I136" s="91">
        <f t="shared" si="140"/>
        <v>0</v>
      </c>
      <c r="J136" s="91">
        <f t="shared" si="140"/>
        <v>0</v>
      </c>
      <c r="K136" s="91">
        <f t="shared" si="140"/>
        <v>0</v>
      </c>
      <c r="L136" s="91">
        <f t="shared" si="140"/>
        <v>0</v>
      </c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">
        <f t="shared" si="122"/>
        <v>0</v>
      </c>
      <c r="Z136" s="33" t="str">
        <f t="shared" si="123"/>
        <v>Invoice</v>
      </c>
      <c r="AA136" s="3"/>
      <c r="AB136" s="8" t="s">
        <v>343</v>
      </c>
      <c r="AC136" s="8" t="s">
        <v>1159</v>
      </c>
      <c r="AD136" s="8" t="s">
        <v>163</v>
      </c>
      <c r="AE136" s="8" t="s">
        <v>1160</v>
      </c>
      <c r="AF136" s="1"/>
      <c r="AG136" s="8" t="s">
        <v>1161</v>
      </c>
      <c r="AH136" s="8" t="s">
        <v>1162</v>
      </c>
      <c r="AI136" s="1"/>
      <c r="AJ136" s="1"/>
      <c r="AK136" s="8"/>
      <c r="AL136" s="1"/>
      <c r="AM136" s="1"/>
      <c r="AN136" s="1"/>
      <c r="AO136" s="20"/>
      <c r="AP136" s="19"/>
      <c r="AQ136" s="19"/>
      <c r="AR136" s="1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</row>
    <row r="137" spans="1:58" ht="12.75" customHeight="1">
      <c r="A137" s="3">
        <f t="shared" ref="A137:L137" si="141">IF(M137="Yes",1,0)</f>
        <v>0</v>
      </c>
      <c r="B137" s="3">
        <f t="shared" si="141"/>
        <v>0</v>
      </c>
      <c r="C137" s="3">
        <f t="shared" si="141"/>
        <v>0</v>
      </c>
      <c r="D137" s="3">
        <f t="shared" si="141"/>
        <v>0</v>
      </c>
      <c r="E137" s="3">
        <f t="shared" si="141"/>
        <v>0</v>
      </c>
      <c r="F137" s="3">
        <f t="shared" si="141"/>
        <v>0</v>
      </c>
      <c r="G137" s="3">
        <f t="shared" si="141"/>
        <v>0</v>
      </c>
      <c r="H137" s="3">
        <f t="shared" si="141"/>
        <v>0</v>
      </c>
      <c r="I137" s="3">
        <f t="shared" si="141"/>
        <v>0</v>
      </c>
      <c r="J137" s="3">
        <f t="shared" si="141"/>
        <v>0</v>
      </c>
      <c r="K137" s="3">
        <f t="shared" si="141"/>
        <v>0</v>
      </c>
      <c r="L137" s="3">
        <f t="shared" si="141"/>
        <v>0</v>
      </c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">
        <f t="shared" si="122"/>
        <v>0</v>
      </c>
      <c r="Z137" s="33" t="str">
        <f t="shared" si="123"/>
        <v>Invoice</v>
      </c>
      <c r="AA137" s="3"/>
      <c r="AB137" s="8" t="s">
        <v>343</v>
      </c>
      <c r="AC137" s="8" t="s">
        <v>1163</v>
      </c>
      <c r="AD137" s="8" t="s">
        <v>1164</v>
      </c>
      <c r="AE137" s="8" t="s">
        <v>947</v>
      </c>
      <c r="AF137" s="1"/>
      <c r="AG137" s="42" t="s">
        <v>1165</v>
      </c>
      <c r="AH137" s="8" t="s">
        <v>1166</v>
      </c>
      <c r="AI137" s="8" t="s">
        <v>1167</v>
      </c>
      <c r="AJ137" s="8" t="s">
        <v>1168</v>
      </c>
      <c r="AK137" s="8" t="s">
        <v>1169</v>
      </c>
      <c r="AL137" s="1"/>
      <c r="AM137" s="8" t="s">
        <v>54</v>
      </c>
      <c r="AN137" s="8" t="s">
        <v>22</v>
      </c>
      <c r="AO137" s="34">
        <v>35802</v>
      </c>
      <c r="AP137" s="19"/>
      <c r="AQ137" s="19"/>
      <c r="AR137" s="19"/>
    </row>
    <row r="138" spans="1:58" ht="12.75" customHeight="1">
      <c r="A138" s="3">
        <f t="shared" ref="A138:L138" si="142">IF(M138="Yes",1,0)</f>
        <v>0</v>
      </c>
      <c r="B138" s="3">
        <f t="shared" si="142"/>
        <v>0</v>
      </c>
      <c r="C138" s="3">
        <f t="shared" si="142"/>
        <v>0</v>
      </c>
      <c r="D138" s="3">
        <f t="shared" si="142"/>
        <v>0</v>
      </c>
      <c r="E138" s="3">
        <f t="shared" si="142"/>
        <v>0</v>
      </c>
      <c r="F138" s="3">
        <f t="shared" si="142"/>
        <v>0</v>
      </c>
      <c r="G138" s="3">
        <f t="shared" si="142"/>
        <v>0</v>
      </c>
      <c r="H138" s="3">
        <f t="shared" si="142"/>
        <v>0</v>
      </c>
      <c r="I138" s="3">
        <f t="shared" si="142"/>
        <v>0</v>
      </c>
      <c r="J138" s="3">
        <f t="shared" si="142"/>
        <v>0</v>
      </c>
      <c r="K138" s="3">
        <f t="shared" si="142"/>
        <v>0</v>
      </c>
      <c r="L138" s="3">
        <f t="shared" si="142"/>
        <v>0</v>
      </c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">
        <f t="shared" si="122"/>
        <v>0</v>
      </c>
      <c r="Z138" s="33" t="str">
        <f t="shared" si="123"/>
        <v>Invoice</v>
      </c>
      <c r="AA138" s="3"/>
      <c r="AB138" s="8" t="s">
        <v>343</v>
      </c>
      <c r="AC138" s="8" t="s">
        <v>1170</v>
      </c>
      <c r="AD138" s="8" t="s">
        <v>819</v>
      </c>
      <c r="AE138" s="8" t="s">
        <v>1171</v>
      </c>
      <c r="AF138" s="1"/>
      <c r="AG138" s="8" t="s">
        <v>1172</v>
      </c>
      <c r="AH138" s="8" t="s">
        <v>1173</v>
      </c>
      <c r="AI138" s="8" t="s">
        <v>1174</v>
      </c>
      <c r="AJ138" s="1" t="s">
        <v>1175</v>
      </c>
      <c r="AK138" s="8" t="s">
        <v>1176</v>
      </c>
      <c r="AL138" s="8" t="s">
        <v>1177</v>
      </c>
      <c r="AM138" s="30" t="s">
        <v>54</v>
      </c>
      <c r="AN138" s="8" t="s">
        <v>22</v>
      </c>
      <c r="AO138" s="34">
        <v>35806</v>
      </c>
      <c r="AP138" s="19"/>
      <c r="AQ138" s="19"/>
      <c r="AR138" s="19"/>
    </row>
    <row r="139" spans="1:58" ht="14.25" customHeight="1">
      <c r="A139" s="3">
        <f t="shared" ref="A139:L139" si="143">IF(M139="Yes",1,0)</f>
        <v>0</v>
      </c>
      <c r="B139" s="3">
        <f t="shared" si="143"/>
        <v>0</v>
      </c>
      <c r="C139" s="3">
        <f t="shared" si="143"/>
        <v>0</v>
      </c>
      <c r="D139" s="3">
        <f t="shared" si="143"/>
        <v>0</v>
      </c>
      <c r="E139" s="3">
        <f t="shared" si="143"/>
        <v>0</v>
      </c>
      <c r="F139" s="3">
        <f t="shared" si="143"/>
        <v>0</v>
      </c>
      <c r="G139" s="3">
        <f t="shared" si="143"/>
        <v>0</v>
      </c>
      <c r="H139" s="3">
        <f t="shared" si="143"/>
        <v>0</v>
      </c>
      <c r="I139" s="3">
        <f t="shared" si="143"/>
        <v>0</v>
      </c>
      <c r="J139" s="3">
        <f t="shared" si="143"/>
        <v>0</v>
      </c>
      <c r="K139" s="3">
        <f t="shared" si="143"/>
        <v>0</v>
      </c>
      <c r="L139" s="3">
        <f t="shared" si="143"/>
        <v>0</v>
      </c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">
        <f t="shared" si="122"/>
        <v>0</v>
      </c>
      <c r="Z139" s="33" t="str">
        <f t="shared" si="123"/>
        <v>Invoice</v>
      </c>
      <c r="AA139" s="3"/>
      <c r="AB139" s="8" t="s">
        <v>343</v>
      </c>
      <c r="AC139" s="8" t="s">
        <v>1178</v>
      </c>
      <c r="AD139" s="8" t="s">
        <v>190</v>
      </c>
      <c r="AE139" s="8" t="s">
        <v>1179</v>
      </c>
      <c r="AF139" s="1"/>
      <c r="AG139" s="21" t="s">
        <v>1180</v>
      </c>
      <c r="AH139" s="8" t="s">
        <v>1181</v>
      </c>
      <c r="AI139" s="8" t="s">
        <v>1182</v>
      </c>
      <c r="AJ139" s="8" t="s">
        <v>1183</v>
      </c>
      <c r="AK139" s="8" t="s">
        <v>1176</v>
      </c>
      <c r="AL139" s="1" t="s">
        <v>187</v>
      </c>
      <c r="AM139" s="8" t="s">
        <v>54</v>
      </c>
      <c r="AN139" s="8" t="s">
        <v>22</v>
      </c>
      <c r="AO139" s="34">
        <v>35806</v>
      </c>
      <c r="AP139" s="19"/>
      <c r="AQ139" s="19"/>
      <c r="AR139" s="19"/>
    </row>
    <row r="140" spans="1:58" ht="14.25" customHeight="1">
      <c r="A140" s="3">
        <f t="shared" ref="A140:L140" si="144">IF(M140="Yes",1,0)</f>
        <v>0</v>
      </c>
      <c r="B140" s="3">
        <f t="shared" si="144"/>
        <v>0</v>
      </c>
      <c r="C140" s="3">
        <f t="shared" si="144"/>
        <v>0</v>
      </c>
      <c r="D140" s="3">
        <f t="shared" si="144"/>
        <v>0</v>
      </c>
      <c r="E140" s="3">
        <f t="shared" si="144"/>
        <v>0</v>
      </c>
      <c r="F140" s="3">
        <f t="shared" si="144"/>
        <v>0</v>
      </c>
      <c r="G140" s="3">
        <f t="shared" si="144"/>
        <v>0</v>
      </c>
      <c r="H140" s="3">
        <f t="shared" si="144"/>
        <v>0</v>
      </c>
      <c r="I140" s="3">
        <f t="shared" si="144"/>
        <v>0</v>
      </c>
      <c r="J140" s="3">
        <f t="shared" si="144"/>
        <v>0</v>
      </c>
      <c r="K140" s="3">
        <f t="shared" si="144"/>
        <v>0</v>
      </c>
      <c r="L140" s="3">
        <f t="shared" si="144"/>
        <v>0</v>
      </c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">
        <f t="shared" si="122"/>
        <v>0</v>
      </c>
      <c r="Z140" s="33" t="str">
        <f t="shared" si="123"/>
        <v>Invoice</v>
      </c>
      <c r="AA140" s="3"/>
      <c r="AB140" s="8" t="s">
        <v>343</v>
      </c>
      <c r="AC140" s="8" t="s">
        <v>1184</v>
      </c>
      <c r="AD140" s="8" t="s">
        <v>1185</v>
      </c>
      <c r="AE140" s="100" t="s">
        <v>1186</v>
      </c>
      <c r="AF140" s="1"/>
      <c r="AG140" s="8" t="s">
        <v>1187</v>
      </c>
      <c r="AH140" s="8" t="s">
        <v>1188</v>
      </c>
      <c r="AI140" s="8"/>
      <c r="AJ140" s="1"/>
      <c r="AK140" s="8"/>
      <c r="AL140" s="1"/>
      <c r="AM140" s="1"/>
      <c r="AN140" s="8"/>
      <c r="AO140" s="8"/>
      <c r="AP140" s="30"/>
      <c r="AQ140" s="101"/>
      <c r="AR140" s="1"/>
    </row>
    <row r="141" spans="1:58" ht="14.25" customHeight="1">
      <c r="A141" s="3">
        <f t="shared" ref="A141:L141" si="145">IF(M141="Yes",1,0)</f>
        <v>0</v>
      </c>
      <c r="B141" s="3">
        <f t="shared" si="145"/>
        <v>0</v>
      </c>
      <c r="C141" s="3">
        <f t="shared" si="145"/>
        <v>0</v>
      </c>
      <c r="D141" s="3">
        <f t="shared" si="145"/>
        <v>0</v>
      </c>
      <c r="E141" s="3">
        <f t="shared" si="145"/>
        <v>0</v>
      </c>
      <c r="F141" s="3">
        <f t="shared" si="145"/>
        <v>0</v>
      </c>
      <c r="G141" s="3">
        <f t="shared" si="145"/>
        <v>0</v>
      </c>
      <c r="H141" s="3">
        <f t="shared" si="145"/>
        <v>0</v>
      </c>
      <c r="I141" s="3">
        <f t="shared" si="145"/>
        <v>0</v>
      </c>
      <c r="J141" s="3">
        <f t="shared" si="145"/>
        <v>0</v>
      </c>
      <c r="K141" s="3">
        <f t="shared" si="145"/>
        <v>0</v>
      </c>
      <c r="L141" s="3">
        <f t="shared" si="145"/>
        <v>0</v>
      </c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">
        <f t="shared" si="122"/>
        <v>0</v>
      </c>
      <c r="Z141" s="33" t="str">
        <f t="shared" si="123"/>
        <v>Invoice</v>
      </c>
      <c r="AA141" s="3"/>
      <c r="AB141" s="8" t="s">
        <v>343</v>
      </c>
      <c r="AC141" s="8" t="s">
        <v>1189</v>
      </c>
      <c r="AD141" s="8" t="s">
        <v>175</v>
      </c>
      <c r="AE141" s="100" t="s">
        <v>1186</v>
      </c>
      <c r="AF141" s="1"/>
      <c r="AG141" s="8" t="s">
        <v>1190</v>
      </c>
      <c r="AH141" s="8" t="s">
        <v>1188</v>
      </c>
      <c r="AI141" s="8" t="s">
        <v>1191</v>
      </c>
      <c r="AJ141" s="1" t="s">
        <v>1192</v>
      </c>
      <c r="AK141" s="8" t="s">
        <v>1193</v>
      </c>
      <c r="AL141" s="1"/>
      <c r="AM141" s="1" t="s">
        <v>54</v>
      </c>
      <c r="AN141" s="8" t="s">
        <v>22</v>
      </c>
      <c r="AO141" s="8">
        <v>35801</v>
      </c>
      <c r="AP141" s="30"/>
      <c r="AQ141" s="101"/>
      <c r="AR141" s="1"/>
    </row>
    <row r="142" spans="1:58" ht="14.25" customHeight="1">
      <c r="A142" s="43">
        <f t="shared" ref="A142:L142" si="146">IF(M142="Yes",1,0)</f>
        <v>0</v>
      </c>
      <c r="B142" s="43">
        <f t="shared" si="146"/>
        <v>0</v>
      </c>
      <c r="C142" s="43">
        <f t="shared" si="146"/>
        <v>0</v>
      </c>
      <c r="D142" s="43">
        <f t="shared" si="146"/>
        <v>0</v>
      </c>
      <c r="E142" s="43">
        <f t="shared" si="146"/>
        <v>0</v>
      </c>
      <c r="F142" s="43">
        <f t="shared" si="146"/>
        <v>0</v>
      </c>
      <c r="G142" s="43">
        <f t="shared" si="146"/>
        <v>0</v>
      </c>
      <c r="H142" s="43">
        <f t="shared" si="146"/>
        <v>0</v>
      </c>
      <c r="I142" s="43">
        <f t="shared" si="146"/>
        <v>0</v>
      </c>
      <c r="J142" s="43">
        <f t="shared" si="146"/>
        <v>0</v>
      </c>
      <c r="K142" s="43">
        <f t="shared" si="146"/>
        <v>0</v>
      </c>
      <c r="L142" s="43">
        <f t="shared" si="146"/>
        <v>0</v>
      </c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3">
        <f t="shared" si="122"/>
        <v>0</v>
      </c>
      <c r="Z142" s="45" t="str">
        <f t="shared" si="123"/>
        <v>Invoice</v>
      </c>
      <c r="AA142" s="43"/>
      <c r="AB142" s="46" t="s">
        <v>343</v>
      </c>
      <c r="AC142" s="46" t="s">
        <v>1194</v>
      </c>
      <c r="AD142" s="46" t="s">
        <v>1195</v>
      </c>
      <c r="AE142" s="46" t="s">
        <v>1196</v>
      </c>
      <c r="AF142" s="47"/>
      <c r="AG142" s="46" t="s">
        <v>1197</v>
      </c>
      <c r="AH142" s="46" t="s">
        <v>1188</v>
      </c>
      <c r="AI142" s="53" t="s">
        <v>1198</v>
      </c>
      <c r="AJ142" s="53" t="s">
        <v>1199</v>
      </c>
      <c r="AK142" s="46" t="s">
        <v>1193</v>
      </c>
      <c r="AL142" s="47"/>
      <c r="AM142" s="46" t="s">
        <v>54</v>
      </c>
      <c r="AN142" s="46" t="s">
        <v>22</v>
      </c>
      <c r="AO142" s="51">
        <v>35801</v>
      </c>
      <c r="AP142" s="52"/>
      <c r="AQ142" s="52"/>
      <c r="AR142" s="52"/>
      <c r="AS142" s="47"/>
      <c r="AT142" s="47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</row>
    <row r="143" spans="1:58" ht="14.25" customHeight="1">
      <c r="A143" s="3">
        <f t="shared" ref="A143:L143" si="147">IF(M143="Yes",1,0)</f>
        <v>0</v>
      </c>
      <c r="B143" s="3">
        <f t="shared" si="147"/>
        <v>0</v>
      </c>
      <c r="C143" s="3">
        <f t="shared" si="147"/>
        <v>0</v>
      </c>
      <c r="D143" s="3">
        <f t="shared" si="147"/>
        <v>0</v>
      </c>
      <c r="E143" s="3">
        <f t="shared" si="147"/>
        <v>0</v>
      </c>
      <c r="F143" s="3">
        <f t="shared" si="147"/>
        <v>0</v>
      </c>
      <c r="G143" s="3">
        <f t="shared" si="147"/>
        <v>1</v>
      </c>
      <c r="H143" s="3">
        <f t="shared" si="147"/>
        <v>1</v>
      </c>
      <c r="I143" s="3">
        <f t="shared" si="147"/>
        <v>0</v>
      </c>
      <c r="J143" s="3">
        <f t="shared" si="147"/>
        <v>0</v>
      </c>
      <c r="K143" s="3">
        <f t="shared" si="147"/>
        <v>0</v>
      </c>
      <c r="L143" s="3">
        <f t="shared" si="147"/>
        <v>0</v>
      </c>
      <c r="M143" s="32"/>
      <c r="N143" s="32"/>
      <c r="O143" s="32"/>
      <c r="P143" s="32"/>
      <c r="Q143" s="32"/>
      <c r="R143" s="32"/>
      <c r="S143" s="32" t="s">
        <v>448</v>
      </c>
      <c r="T143" s="32" t="s">
        <v>448</v>
      </c>
      <c r="U143" s="32"/>
      <c r="V143" s="32"/>
      <c r="W143" s="32"/>
      <c r="X143" s="32"/>
      <c r="Y143" s="3">
        <f t="shared" si="122"/>
        <v>2</v>
      </c>
      <c r="Z143" s="33" t="str">
        <f t="shared" si="123"/>
        <v>Paid</v>
      </c>
      <c r="AA143" s="3" t="s">
        <v>440</v>
      </c>
      <c r="AB143" s="8" t="s">
        <v>343</v>
      </c>
      <c r="AC143" s="8" t="s">
        <v>1200</v>
      </c>
      <c r="AD143" s="8" t="s">
        <v>1201</v>
      </c>
      <c r="AE143" s="8" t="s">
        <v>1202</v>
      </c>
      <c r="AF143" s="1"/>
      <c r="AG143" s="8" t="s">
        <v>1203</v>
      </c>
      <c r="AH143" s="8" t="s">
        <v>1188</v>
      </c>
      <c r="AI143" s="8" t="s">
        <v>1204</v>
      </c>
      <c r="AJ143" s="8" t="s">
        <v>1205</v>
      </c>
      <c r="AK143" s="8" t="s">
        <v>1193</v>
      </c>
      <c r="AL143" s="1"/>
      <c r="AM143" s="8" t="s">
        <v>54</v>
      </c>
      <c r="AN143" s="8" t="s">
        <v>22</v>
      </c>
      <c r="AO143" s="34">
        <v>35801</v>
      </c>
      <c r="AP143" s="19"/>
      <c r="AQ143" s="19"/>
      <c r="AR143" s="19"/>
    </row>
    <row r="144" spans="1:58" ht="14.25" customHeight="1">
      <c r="A144" s="3">
        <f t="shared" ref="A144:L144" si="148">IF(M144="Yes",1,0)</f>
        <v>0</v>
      </c>
      <c r="B144" s="3">
        <f t="shared" si="148"/>
        <v>0</v>
      </c>
      <c r="C144" s="3">
        <f t="shared" si="148"/>
        <v>0</v>
      </c>
      <c r="D144" s="3">
        <f t="shared" si="148"/>
        <v>0</v>
      </c>
      <c r="E144" s="3">
        <f t="shared" si="148"/>
        <v>0</v>
      </c>
      <c r="F144" s="3">
        <f t="shared" si="148"/>
        <v>0</v>
      </c>
      <c r="G144" s="3">
        <f t="shared" si="148"/>
        <v>1</v>
      </c>
      <c r="H144" s="3">
        <f t="shared" si="148"/>
        <v>1</v>
      </c>
      <c r="I144" s="3">
        <f t="shared" si="148"/>
        <v>0</v>
      </c>
      <c r="J144" s="3">
        <f t="shared" si="148"/>
        <v>0</v>
      </c>
      <c r="K144" s="3">
        <f t="shared" si="148"/>
        <v>0</v>
      </c>
      <c r="L144" s="3">
        <f t="shared" si="148"/>
        <v>0</v>
      </c>
      <c r="M144" s="32"/>
      <c r="N144" s="32"/>
      <c r="O144" s="32"/>
      <c r="P144" s="32"/>
      <c r="Q144" s="32"/>
      <c r="R144" s="32"/>
      <c r="S144" s="32" t="s">
        <v>448</v>
      </c>
      <c r="T144" s="32" t="s">
        <v>448</v>
      </c>
      <c r="U144" s="32"/>
      <c r="V144" s="32"/>
      <c r="W144" s="32"/>
      <c r="X144" s="32"/>
      <c r="Y144" s="91">
        <f t="shared" si="122"/>
        <v>2</v>
      </c>
      <c r="Z144" s="33" t="str">
        <f t="shared" si="123"/>
        <v>Paid</v>
      </c>
      <c r="AA144" s="3" t="s">
        <v>440</v>
      </c>
      <c r="AB144" s="8" t="s">
        <v>343</v>
      </c>
      <c r="AC144" s="102" t="s">
        <v>1206</v>
      </c>
      <c r="AD144" s="102" t="s">
        <v>1207</v>
      </c>
      <c r="AE144" s="102" t="s">
        <v>1208</v>
      </c>
      <c r="AF144" s="92"/>
      <c r="AG144" s="102" t="s">
        <v>1209</v>
      </c>
      <c r="AH144" s="102" t="s">
        <v>1210</v>
      </c>
      <c r="AI144" s="92" t="s">
        <v>1211</v>
      </c>
      <c r="AJ144" s="92"/>
      <c r="AK144" s="92" t="s">
        <v>1212</v>
      </c>
      <c r="AL144" s="92" t="s">
        <v>1213</v>
      </c>
      <c r="AM144" s="92" t="s">
        <v>54</v>
      </c>
      <c r="AN144" s="92" t="s">
        <v>22</v>
      </c>
      <c r="AO144" s="93">
        <v>35801</v>
      </c>
      <c r="AP144" s="94"/>
      <c r="AQ144" s="94"/>
      <c r="AR144" s="94"/>
    </row>
    <row r="145" spans="1:58" ht="14.25" customHeight="1">
      <c r="A145" s="3">
        <f t="shared" ref="A145:L145" si="149">IF(M145="Yes",1,0)</f>
        <v>0</v>
      </c>
      <c r="B145" s="3">
        <f t="shared" si="149"/>
        <v>0</v>
      </c>
      <c r="C145" s="3">
        <f t="shared" si="149"/>
        <v>0</v>
      </c>
      <c r="D145" s="3">
        <f t="shared" si="149"/>
        <v>0</v>
      </c>
      <c r="E145" s="3">
        <f t="shared" si="149"/>
        <v>0</v>
      </c>
      <c r="F145" s="3">
        <f t="shared" si="149"/>
        <v>0</v>
      </c>
      <c r="G145" s="3">
        <f t="shared" si="149"/>
        <v>1</v>
      </c>
      <c r="H145" s="3">
        <f t="shared" si="149"/>
        <v>0</v>
      </c>
      <c r="I145" s="3">
        <f t="shared" si="149"/>
        <v>0</v>
      </c>
      <c r="J145" s="3">
        <f t="shared" si="149"/>
        <v>0</v>
      </c>
      <c r="K145" s="3">
        <f t="shared" si="149"/>
        <v>0</v>
      </c>
      <c r="L145" s="3">
        <f t="shared" si="149"/>
        <v>0</v>
      </c>
      <c r="M145" s="32"/>
      <c r="N145" s="32"/>
      <c r="O145" s="32"/>
      <c r="P145" s="32"/>
      <c r="Q145" s="32"/>
      <c r="R145" s="32"/>
      <c r="S145" s="32" t="s">
        <v>448</v>
      </c>
      <c r="T145" s="32"/>
      <c r="U145" s="32"/>
      <c r="V145" s="32"/>
      <c r="W145" s="32"/>
      <c r="X145" s="32"/>
      <c r="Y145" s="3">
        <f t="shared" si="122"/>
        <v>1</v>
      </c>
      <c r="Z145" s="33" t="str">
        <f t="shared" si="123"/>
        <v>Paid</v>
      </c>
      <c r="AA145" s="3" t="s">
        <v>440</v>
      </c>
      <c r="AB145" s="8" t="s">
        <v>343</v>
      </c>
      <c r="AC145" s="8" t="s">
        <v>1214</v>
      </c>
      <c r="AD145" s="8" t="s">
        <v>1215</v>
      </c>
      <c r="AE145" s="8" t="s">
        <v>1216</v>
      </c>
      <c r="AF145" s="1"/>
      <c r="AG145" s="8" t="s">
        <v>1217</v>
      </c>
      <c r="AH145" s="8" t="s">
        <v>1210</v>
      </c>
      <c r="AI145" s="1" t="s">
        <v>1218</v>
      </c>
      <c r="AJ145" s="1" t="s">
        <v>1219</v>
      </c>
      <c r="AK145" s="1" t="s">
        <v>1212</v>
      </c>
      <c r="AL145" s="1" t="s">
        <v>1213</v>
      </c>
      <c r="AM145" s="1" t="s">
        <v>54</v>
      </c>
      <c r="AN145" s="1" t="s">
        <v>22</v>
      </c>
      <c r="AO145" s="20">
        <v>35801</v>
      </c>
      <c r="AP145" s="19"/>
      <c r="AQ145" s="19"/>
      <c r="AR145" s="19"/>
    </row>
    <row r="146" spans="1:58" ht="14.25" customHeight="1">
      <c r="A146" s="3">
        <f t="shared" ref="A146:L146" si="150">IF(M146="Yes",1,0)</f>
        <v>0</v>
      </c>
      <c r="B146" s="3">
        <f t="shared" si="150"/>
        <v>0</v>
      </c>
      <c r="C146" s="3">
        <f t="shared" si="150"/>
        <v>0</v>
      </c>
      <c r="D146" s="3">
        <f t="shared" si="150"/>
        <v>0</v>
      </c>
      <c r="E146" s="3">
        <f t="shared" si="150"/>
        <v>0</v>
      </c>
      <c r="F146" s="3">
        <f t="shared" si="150"/>
        <v>0</v>
      </c>
      <c r="G146" s="3">
        <f t="shared" si="150"/>
        <v>0</v>
      </c>
      <c r="H146" s="3">
        <f t="shared" si="150"/>
        <v>0</v>
      </c>
      <c r="I146" s="3">
        <f t="shared" si="150"/>
        <v>0</v>
      </c>
      <c r="J146" s="3">
        <f t="shared" si="150"/>
        <v>0</v>
      </c>
      <c r="K146" s="3">
        <f t="shared" si="150"/>
        <v>0</v>
      </c>
      <c r="L146" s="3">
        <f t="shared" si="150"/>
        <v>0</v>
      </c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">
        <f t="shared" si="122"/>
        <v>0</v>
      </c>
      <c r="Z146" s="33" t="str">
        <f t="shared" si="123"/>
        <v>Invoice</v>
      </c>
      <c r="AA146" s="3" t="s">
        <v>440</v>
      </c>
      <c r="AB146" s="8" t="s">
        <v>343</v>
      </c>
      <c r="AC146" s="103" t="s">
        <v>1220</v>
      </c>
      <c r="AD146" s="21" t="s">
        <v>1221</v>
      </c>
      <c r="AE146" s="21" t="s">
        <v>1222</v>
      </c>
      <c r="AF146" s="21"/>
      <c r="AG146" s="8" t="s">
        <v>1223</v>
      </c>
      <c r="AH146" s="8" t="s">
        <v>1210</v>
      </c>
      <c r="AI146" s="21" t="s">
        <v>1211</v>
      </c>
      <c r="AJ146" s="21"/>
      <c r="AK146" s="21" t="s">
        <v>1224</v>
      </c>
      <c r="AL146" s="21" t="s">
        <v>1213</v>
      </c>
      <c r="AM146" s="21" t="s">
        <v>54</v>
      </c>
      <c r="AN146" s="21" t="s">
        <v>22</v>
      </c>
      <c r="AO146" s="21">
        <v>35801</v>
      </c>
      <c r="AP146" s="21">
        <v>35801</v>
      </c>
    </row>
    <row r="147" spans="1:58" ht="14.25" customHeight="1">
      <c r="A147" s="3">
        <f t="shared" ref="A147:L147" si="151">IF(M147="Yes",1,0)</f>
        <v>0</v>
      </c>
      <c r="B147" s="3">
        <f t="shared" si="151"/>
        <v>0</v>
      </c>
      <c r="C147" s="3">
        <f t="shared" si="151"/>
        <v>0</v>
      </c>
      <c r="D147" s="3">
        <f t="shared" si="151"/>
        <v>0</v>
      </c>
      <c r="E147" s="3">
        <f t="shared" si="151"/>
        <v>0</v>
      </c>
      <c r="F147" s="3">
        <f t="shared" si="151"/>
        <v>0</v>
      </c>
      <c r="G147" s="3">
        <f t="shared" si="151"/>
        <v>1</v>
      </c>
      <c r="H147" s="3">
        <f t="shared" si="151"/>
        <v>0</v>
      </c>
      <c r="I147" s="3">
        <f t="shared" si="151"/>
        <v>0</v>
      </c>
      <c r="J147" s="3">
        <f t="shared" si="151"/>
        <v>0</v>
      </c>
      <c r="K147" s="3">
        <f t="shared" si="151"/>
        <v>0</v>
      </c>
      <c r="L147" s="3">
        <f t="shared" si="151"/>
        <v>0</v>
      </c>
      <c r="M147" s="32"/>
      <c r="N147" s="32"/>
      <c r="O147" s="32"/>
      <c r="P147" s="32"/>
      <c r="Q147" s="32"/>
      <c r="R147" s="32"/>
      <c r="S147" s="32" t="s">
        <v>448</v>
      </c>
      <c r="T147" s="32"/>
      <c r="U147" s="32"/>
      <c r="V147" s="32"/>
      <c r="W147" s="32"/>
      <c r="X147" s="32"/>
      <c r="Y147" s="91">
        <f t="shared" si="122"/>
        <v>1</v>
      </c>
      <c r="Z147" s="33" t="str">
        <f t="shared" si="123"/>
        <v>Paid</v>
      </c>
      <c r="AA147" s="3" t="s">
        <v>440</v>
      </c>
      <c r="AB147" s="8" t="s">
        <v>343</v>
      </c>
      <c r="AC147" s="102" t="s">
        <v>1225</v>
      </c>
      <c r="AD147" s="102" t="s">
        <v>1195</v>
      </c>
      <c r="AE147" s="102" t="s">
        <v>1226</v>
      </c>
      <c r="AF147" s="92"/>
      <c r="AG147" s="104" t="s">
        <v>1227</v>
      </c>
      <c r="AH147" s="105" t="s">
        <v>1210</v>
      </c>
      <c r="AI147" s="92" t="s">
        <v>1228</v>
      </c>
      <c r="AJ147" s="92"/>
      <c r="AK147" s="92" t="s">
        <v>1212</v>
      </c>
      <c r="AL147" s="92" t="s">
        <v>1213</v>
      </c>
      <c r="AM147" s="92" t="s">
        <v>54</v>
      </c>
      <c r="AN147" s="92" t="s">
        <v>22</v>
      </c>
      <c r="AO147" s="93">
        <v>35801</v>
      </c>
      <c r="AP147" s="94"/>
      <c r="AQ147" s="94"/>
      <c r="AR147" s="94"/>
    </row>
    <row r="148" spans="1:58" ht="14.25" customHeight="1">
      <c r="A148" s="3">
        <f t="shared" ref="A148:L148" si="152">IF(M148="Yes",1,0)</f>
        <v>0</v>
      </c>
      <c r="B148" s="3">
        <f t="shared" si="152"/>
        <v>0</v>
      </c>
      <c r="C148" s="3">
        <f t="shared" si="152"/>
        <v>0</v>
      </c>
      <c r="D148" s="3">
        <f t="shared" si="152"/>
        <v>0</v>
      </c>
      <c r="E148" s="3">
        <f t="shared" si="152"/>
        <v>0</v>
      </c>
      <c r="F148" s="3">
        <f t="shared" si="152"/>
        <v>0</v>
      </c>
      <c r="G148" s="3">
        <f t="shared" si="152"/>
        <v>1</v>
      </c>
      <c r="H148" s="3">
        <f t="shared" si="152"/>
        <v>0</v>
      </c>
      <c r="I148" s="3">
        <f t="shared" si="152"/>
        <v>0</v>
      </c>
      <c r="J148" s="3">
        <f t="shared" si="152"/>
        <v>0</v>
      </c>
      <c r="K148" s="3">
        <f t="shared" si="152"/>
        <v>0</v>
      </c>
      <c r="L148" s="3">
        <f t="shared" si="152"/>
        <v>0</v>
      </c>
      <c r="M148" s="32"/>
      <c r="N148" s="32"/>
      <c r="O148" s="32"/>
      <c r="P148" s="32"/>
      <c r="Q148" s="32"/>
      <c r="R148" s="32"/>
      <c r="S148" s="32" t="s">
        <v>448</v>
      </c>
      <c r="T148" s="32"/>
      <c r="U148" s="32"/>
      <c r="V148" s="32"/>
      <c r="W148" s="32"/>
      <c r="X148" s="32"/>
      <c r="Y148" s="91">
        <f t="shared" si="122"/>
        <v>1</v>
      </c>
      <c r="Z148" s="33" t="str">
        <f t="shared" si="123"/>
        <v>Paid</v>
      </c>
      <c r="AA148" s="3" t="s">
        <v>440</v>
      </c>
      <c r="AB148" s="8" t="s">
        <v>343</v>
      </c>
      <c r="AC148" s="102" t="s">
        <v>1229</v>
      </c>
      <c r="AD148" s="102" t="s">
        <v>951</v>
      </c>
      <c r="AE148" s="102" t="s">
        <v>1226</v>
      </c>
      <c r="AF148" s="92"/>
      <c r="AG148" s="102" t="s">
        <v>1230</v>
      </c>
      <c r="AH148" s="105" t="s">
        <v>1210</v>
      </c>
      <c r="AI148" s="92" t="s">
        <v>1231</v>
      </c>
      <c r="AJ148" s="92" t="s">
        <v>1232</v>
      </c>
      <c r="AK148" s="92" t="s">
        <v>1212</v>
      </c>
      <c r="AL148" s="92" t="s">
        <v>1213</v>
      </c>
      <c r="AM148" s="92" t="s">
        <v>54</v>
      </c>
      <c r="AN148" s="92" t="s">
        <v>22</v>
      </c>
      <c r="AO148" s="93">
        <v>35801</v>
      </c>
      <c r="AP148" s="94"/>
      <c r="AQ148" s="94"/>
      <c r="AR148" s="94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</row>
    <row r="149" spans="1:58" ht="14.25" customHeight="1">
      <c r="A149" s="3">
        <f t="shared" ref="A149:L149" si="153">IF(M149="Yes",1,0)</f>
        <v>0</v>
      </c>
      <c r="B149" s="3">
        <f t="shared" si="153"/>
        <v>0</v>
      </c>
      <c r="C149" s="3">
        <f t="shared" si="153"/>
        <v>0</v>
      </c>
      <c r="D149" s="3">
        <f t="shared" si="153"/>
        <v>0</v>
      </c>
      <c r="E149" s="3">
        <f t="shared" si="153"/>
        <v>0</v>
      </c>
      <c r="F149" s="3">
        <f t="shared" si="153"/>
        <v>0</v>
      </c>
      <c r="G149" s="3">
        <f t="shared" si="153"/>
        <v>1</v>
      </c>
      <c r="H149" s="3">
        <f t="shared" si="153"/>
        <v>0</v>
      </c>
      <c r="I149" s="3">
        <f t="shared" si="153"/>
        <v>0</v>
      </c>
      <c r="J149" s="3">
        <f t="shared" si="153"/>
        <v>0</v>
      </c>
      <c r="K149" s="3">
        <f t="shared" si="153"/>
        <v>0</v>
      </c>
      <c r="L149" s="3">
        <f t="shared" si="153"/>
        <v>0</v>
      </c>
      <c r="M149" s="32"/>
      <c r="N149" s="32"/>
      <c r="O149" s="32"/>
      <c r="P149" s="32"/>
      <c r="Q149" s="32"/>
      <c r="R149" s="32"/>
      <c r="S149" s="32" t="s">
        <v>448</v>
      </c>
      <c r="T149" s="32"/>
      <c r="U149" s="32"/>
      <c r="V149" s="32"/>
      <c r="W149" s="32"/>
      <c r="X149" s="32"/>
      <c r="Y149" s="3">
        <f t="shared" si="122"/>
        <v>1</v>
      </c>
      <c r="Z149" s="33" t="str">
        <f t="shared" si="123"/>
        <v>Paid</v>
      </c>
      <c r="AA149" s="3" t="s">
        <v>440</v>
      </c>
      <c r="AB149" s="8" t="s">
        <v>343</v>
      </c>
      <c r="AC149" s="1" t="s">
        <v>1233</v>
      </c>
      <c r="AD149" s="1" t="s">
        <v>578</v>
      </c>
      <c r="AE149" s="1" t="s">
        <v>1234</v>
      </c>
      <c r="AF149" s="1"/>
      <c r="AG149" s="1" t="s">
        <v>1235</v>
      </c>
      <c r="AH149" s="1" t="s">
        <v>1210</v>
      </c>
      <c r="AI149" s="1" t="s">
        <v>1211</v>
      </c>
      <c r="AJ149" s="1" t="s">
        <v>1236</v>
      </c>
      <c r="AK149" s="1" t="s">
        <v>1212</v>
      </c>
      <c r="AL149" s="1" t="s">
        <v>1213</v>
      </c>
      <c r="AM149" s="1" t="s">
        <v>54</v>
      </c>
      <c r="AN149" s="1" t="s">
        <v>22</v>
      </c>
      <c r="AO149" s="20">
        <v>35801</v>
      </c>
      <c r="AP149" s="19"/>
      <c r="AQ149" s="19"/>
      <c r="AR149" s="19"/>
    </row>
    <row r="150" spans="1:58" ht="12.75" customHeight="1">
      <c r="A150" s="3">
        <f t="shared" ref="A150:L150" si="154">IF(M150="Yes",1,0)</f>
        <v>0</v>
      </c>
      <c r="B150" s="3">
        <f t="shared" si="154"/>
        <v>0</v>
      </c>
      <c r="C150" s="3">
        <f t="shared" si="154"/>
        <v>0</v>
      </c>
      <c r="D150" s="3">
        <f t="shared" si="154"/>
        <v>0</v>
      </c>
      <c r="E150" s="3">
        <f t="shared" si="154"/>
        <v>0</v>
      </c>
      <c r="F150" s="3">
        <f t="shared" si="154"/>
        <v>0</v>
      </c>
      <c r="G150" s="3">
        <f t="shared" si="154"/>
        <v>1</v>
      </c>
      <c r="H150" s="3">
        <f t="shared" si="154"/>
        <v>0</v>
      </c>
      <c r="I150" s="3">
        <f t="shared" si="154"/>
        <v>0</v>
      </c>
      <c r="J150" s="3">
        <f t="shared" si="154"/>
        <v>0</v>
      </c>
      <c r="K150" s="3">
        <f t="shared" si="154"/>
        <v>0</v>
      </c>
      <c r="L150" s="3">
        <f t="shared" si="154"/>
        <v>0</v>
      </c>
      <c r="M150" s="32"/>
      <c r="N150" s="32"/>
      <c r="O150" s="32"/>
      <c r="P150" s="32"/>
      <c r="Q150" s="32"/>
      <c r="R150" s="32"/>
      <c r="S150" s="32" t="s">
        <v>448</v>
      </c>
      <c r="T150" s="32"/>
      <c r="U150" s="32"/>
      <c r="V150" s="32"/>
      <c r="W150" s="32"/>
      <c r="X150" s="32"/>
      <c r="Y150" s="3">
        <f t="shared" si="122"/>
        <v>1</v>
      </c>
      <c r="Z150" s="33" t="str">
        <f t="shared" si="123"/>
        <v>Paid</v>
      </c>
      <c r="AA150" s="3" t="s">
        <v>440</v>
      </c>
      <c r="AB150" s="8" t="s">
        <v>343</v>
      </c>
      <c r="AC150" s="8" t="s">
        <v>1237</v>
      </c>
      <c r="AD150" s="8" t="s">
        <v>169</v>
      </c>
      <c r="AE150" s="8" t="s">
        <v>535</v>
      </c>
      <c r="AF150" s="1"/>
      <c r="AG150" s="23" t="str">
        <f>HYPERLINK("mailto:scott@samplesproperties.com","scott@samplesproperties.com")</f>
        <v>scott@samplesproperties.com</v>
      </c>
      <c r="AH150" s="8" t="s">
        <v>1210</v>
      </c>
      <c r="AI150" s="1"/>
      <c r="AJ150" s="1" t="s">
        <v>1238</v>
      </c>
      <c r="AK150" s="1" t="s">
        <v>1212</v>
      </c>
      <c r="AL150" s="1" t="s">
        <v>1213</v>
      </c>
      <c r="AM150" s="1" t="s">
        <v>54</v>
      </c>
      <c r="AN150" s="1" t="s">
        <v>22</v>
      </c>
      <c r="AO150" s="20">
        <v>35801</v>
      </c>
      <c r="AP150" s="19"/>
      <c r="AQ150" s="19"/>
      <c r="AR150" s="19"/>
      <c r="AS150" s="4"/>
      <c r="AT150" s="4"/>
      <c r="AU150" s="9"/>
    </row>
    <row r="151" spans="1:58" ht="12.75" customHeight="1">
      <c r="A151" s="43">
        <f t="shared" ref="A151:L151" si="155">IF(M151="Yes",1,0)</f>
        <v>0</v>
      </c>
      <c r="B151" s="43">
        <f t="shared" si="155"/>
        <v>0</v>
      </c>
      <c r="C151" s="43">
        <f t="shared" si="155"/>
        <v>0</v>
      </c>
      <c r="D151" s="43">
        <f t="shared" si="155"/>
        <v>0</v>
      </c>
      <c r="E151" s="43">
        <f t="shared" si="155"/>
        <v>0</v>
      </c>
      <c r="F151" s="43">
        <f t="shared" si="155"/>
        <v>0</v>
      </c>
      <c r="G151" s="43">
        <f t="shared" si="155"/>
        <v>0</v>
      </c>
      <c r="H151" s="43">
        <f t="shared" si="155"/>
        <v>0</v>
      </c>
      <c r="I151" s="43">
        <f t="shared" si="155"/>
        <v>0</v>
      </c>
      <c r="J151" s="43">
        <f t="shared" si="155"/>
        <v>0</v>
      </c>
      <c r="K151" s="43">
        <f t="shared" si="155"/>
        <v>0</v>
      </c>
      <c r="L151" s="43">
        <f t="shared" si="155"/>
        <v>0</v>
      </c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3">
        <f t="shared" si="122"/>
        <v>0</v>
      </c>
      <c r="Z151" s="45" t="str">
        <f t="shared" si="123"/>
        <v>Invoice</v>
      </c>
      <c r="AA151" s="43"/>
      <c r="AB151" s="46" t="s">
        <v>343</v>
      </c>
      <c r="AC151" s="46" t="s">
        <v>1239</v>
      </c>
      <c r="AD151" s="46" t="s">
        <v>1240</v>
      </c>
      <c r="AE151" s="46" t="s">
        <v>421</v>
      </c>
      <c r="AF151" s="47"/>
      <c r="AG151" s="46" t="s">
        <v>1241</v>
      </c>
      <c r="AH151" s="46" t="s">
        <v>1242</v>
      </c>
      <c r="AI151" s="46" t="s">
        <v>1243</v>
      </c>
      <c r="AJ151" s="46" t="s">
        <v>1243</v>
      </c>
      <c r="AK151" s="46" t="s">
        <v>1244</v>
      </c>
      <c r="AL151" s="47" t="s">
        <v>126</v>
      </c>
      <c r="AM151" s="46" t="s">
        <v>54</v>
      </c>
      <c r="AN151" s="46" t="s">
        <v>22</v>
      </c>
      <c r="AO151" s="51">
        <v>35802</v>
      </c>
      <c r="AP151" s="52"/>
      <c r="AQ151" s="52"/>
      <c r="AR151" s="52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</row>
    <row r="152" spans="1:58" ht="12.75" customHeight="1">
      <c r="A152" s="43">
        <f t="shared" ref="A152:L152" si="156">IF(M152="Yes",1,0)</f>
        <v>0</v>
      </c>
      <c r="B152" s="43">
        <f t="shared" si="156"/>
        <v>0</v>
      </c>
      <c r="C152" s="43">
        <f t="shared" si="156"/>
        <v>0</v>
      </c>
      <c r="D152" s="43">
        <f t="shared" si="156"/>
        <v>0</v>
      </c>
      <c r="E152" s="43">
        <f t="shared" si="156"/>
        <v>0</v>
      </c>
      <c r="F152" s="43">
        <f t="shared" si="156"/>
        <v>0</v>
      </c>
      <c r="G152" s="43">
        <f t="shared" si="156"/>
        <v>0</v>
      </c>
      <c r="H152" s="43">
        <f t="shared" si="156"/>
        <v>0</v>
      </c>
      <c r="I152" s="43">
        <f t="shared" si="156"/>
        <v>0</v>
      </c>
      <c r="J152" s="43">
        <f t="shared" si="156"/>
        <v>0</v>
      </c>
      <c r="K152" s="43">
        <f t="shared" si="156"/>
        <v>0</v>
      </c>
      <c r="L152" s="43">
        <f t="shared" si="156"/>
        <v>0</v>
      </c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3">
        <f t="shared" si="122"/>
        <v>0</v>
      </c>
      <c r="Z152" s="45" t="str">
        <f t="shared" si="123"/>
        <v>Invoice</v>
      </c>
      <c r="AA152" s="43"/>
      <c r="AB152" s="46" t="s">
        <v>343</v>
      </c>
      <c r="AC152" s="46" t="s">
        <v>1245</v>
      </c>
      <c r="AD152" s="46" t="s">
        <v>1246</v>
      </c>
      <c r="AE152" s="46" t="s">
        <v>1247</v>
      </c>
      <c r="AF152" s="47"/>
      <c r="AG152" s="46" t="s">
        <v>1248</v>
      </c>
      <c r="AH152" s="46" t="s">
        <v>1242</v>
      </c>
      <c r="AI152" s="106" t="s">
        <v>1249</v>
      </c>
      <c r="AJ152" s="107" t="s">
        <v>1249</v>
      </c>
      <c r="AK152" s="46" t="s">
        <v>1244</v>
      </c>
      <c r="AL152" s="47" t="s">
        <v>126</v>
      </c>
      <c r="AM152" s="46" t="s">
        <v>54</v>
      </c>
      <c r="AN152" s="46" t="s">
        <v>22</v>
      </c>
      <c r="AO152" s="51">
        <v>35802</v>
      </c>
      <c r="AP152" s="52"/>
      <c r="AQ152" s="52"/>
      <c r="AR152" s="52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</row>
    <row r="153" spans="1:58" ht="12.75" customHeight="1">
      <c r="A153" s="3">
        <f t="shared" ref="A153:L153" si="157">IF(M153="Yes",1,0)</f>
        <v>0</v>
      </c>
      <c r="B153" s="3">
        <f t="shared" si="157"/>
        <v>0</v>
      </c>
      <c r="C153" s="3">
        <f t="shared" si="157"/>
        <v>0</v>
      </c>
      <c r="D153" s="3">
        <f t="shared" si="157"/>
        <v>0</v>
      </c>
      <c r="E153" s="3">
        <f t="shared" si="157"/>
        <v>0</v>
      </c>
      <c r="F153" s="3">
        <f t="shared" si="157"/>
        <v>0</v>
      </c>
      <c r="G153" s="3">
        <f t="shared" si="157"/>
        <v>0</v>
      </c>
      <c r="H153" s="3">
        <f t="shared" si="157"/>
        <v>1</v>
      </c>
      <c r="I153" s="3">
        <f t="shared" si="157"/>
        <v>0</v>
      </c>
      <c r="J153" s="3">
        <f t="shared" si="157"/>
        <v>0</v>
      </c>
      <c r="K153" s="3">
        <f t="shared" si="157"/>
        <v>0</v>
      </c>
      <c r="L153" s="3">
        <f t="shared" si="157"/>
        <v>0</v>
      </c>
      <c r="M153" s="32"/>
      <c r="N153" s="32"/>
      <c r="O153" s="32"/>
      <c r="P153" s="32"/>
      <c r="Q153" s="32"/>
      <c r="R153" s="32"/>
      <c r="S153" s="32"/>
      <c r="T153" s="32" t="s">
        <v>448</v>
      </c>
      <c r="U153" s="32"/>
      <c r="V153" s="32"/>
      <c r="W153" s="32"/>
      <c r="X153" s="32"/>
      <c r="Y153" s="3">
        <f t="shared" si="122"/>
        <v>1</v>
      </c>
      <c r="Z153" s="33" t="str">
        <f t="shared" si="123"/>
        <v>Paid</v>
      </c>
      <c r="AA153" s="3" t="s">
        <v>440</v>
      </c>
      <c r="AB153" s="8" t="s">
        <v>343</v>
      </c>
      <c r="AC153" s="8" t="s">
        <v>1250</v>
      </c>
      <c r="AD153" s="8" t="s">
        <v>927</v>
      </c>
      <c r="AE153" s="8" t="s">
        <v>865</v>
      </c>
      <c r="AF153" s="1"/>
      <c r="AG153" s="8" t="s">
        <v>1251</v>
      </c>
      <c r="AH153" s="8" t="s">
        <v>1252</v>
      </c>
      <c r="AI153" s="8" t="s">
        <v>1253</v>
      </c>
      <c r="AJ153" s="8" t="s">
        <v>1254</v>
      </c>
      <c r="AK153" s="8" t="s">
        <v>1255</v>
      </c>
      <c r="AL153" s="1" t="s">
        <v>1256</v>
      </c>
      <c r="AM153" s="8" t="s">
        <v>871</v>
      </c>
      <c r="AN153" s="8" t="s">
        <v>22</v>
      </c>
      <c r="AO153" s="34">
        <v>35801</v>
      </c>
      <c r="AP153" s="19"/>
      <c r="AQ153" s="19"/>
      <c r="AR153" s="19"/>
    </row>
    <row r="154" spans="1:58" ht="15.75" customHeight="1">
      <c r="A154" s="3">
        <f t="shared" ref="A154:L154" si="158">IF(M154="Yes",1,0)</f>
        <v>0</v>
      </c>
      <c r="B154" s="3">
        <f t="shared" si="158"/>
        <v>0</v>
      </c>
      <c r="C154" s="3">
        <f t="shared" si="158"/>
        <v>0</v>
      </c>
      <c r="D154" s="3">
        <f t="shared" si="158"/>
        <v>0</v>
      </c>
      <c r="E154" s="3">
        <f t="shared" si="158"/>
        <v>0</v>
      </c>
      <c r="F154" s="3">
        <f t="shared" si="158"/>
        <v>0</v>
      </c>
      <c r="G154" s="3">
        <f t="shared" si="158"/>
        <v>0</v>
      </c>
      <c r="H154" s="3">
        <f t="shared" si="158"/>
        <v>0</v>
      </c>
      <c r="I154" s="3">
        <f t="shared" si="158"/>
        <v>0</v>
      </c>
      <c r="J154" s="3">
        <f t="shared" si="158"/>
        <v>0</v>
      </c>
      <c r="K154" s="3">
        <f t="shared" si="158"/>
        <v>0</v>
      </c>
      <c r="L154" s="3">
        <f t="shared" si="158"/>
        <v>0</v>
      </c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">
        <f t="shared" si="122"/>
        <v>0</v>
      </c>
      <c r="Z154" s="33" t="str">
        <f t="shared" si="123"/>
        <v>Invoice</v>
      </c>
      <c r="AA154" s="3"/>
      <c r="AB154" s="8" t="s">
        <v>343</v>
      </c>
      <c r="AC154" s="8" t="s">
        <v>1257</v>
      </c>
      <c r="AD154" s="8" t="s">
        <v>1258</v>
      </c>
      <c r="AE154" s="8" t="s">
        <v>1259</v>
      </c>
      <c r="AF154" s="1"/>
      <c r="AG154" s="8" t="s">
        <v>1260</v>
      </c>
      <c r="AH154" s="8" t="s">
        <v>1252</v>
      </c>
      <c r="AI154" s="8" t="s">
        <v>1261</v>
      </c>
      <c r="AJ154" s="8"/>
      <c r="AK154" s="8" t="s">
        <v>1255</v>
      </c>
      <c r="AL154" s="1" t="s">
        <v>1256</v>
      </c>
      <c r="AM154" s="8" t="s">
        <v>871</v>
      </c>
      <c r="AN154" s="8" t="s">
        <v>22</v>
      </c>
      <c r="AO154" s="34">
        <v>35801</v>
      </c>
      <c r="AP154" s="19"/>
      <c r="AQ154" s="19"/>
      <c r="AR154" s="19"/>
    </row>
    <row r="155" spans="1:58" ht="12.75" customHeight="1">
      <c r="A155" s="3">
        <f t="shared" ref="A155:L155" si="159">IF(M155="Yes",1,0)</f>
        <v>0</v>
      </c>
      <c r="B155" s="3">
        <f t="shared" si="159"/>
        <v>0</v>
      </c>
      <c r="C155" s="3">
        <f t="shared" si="159"/>
        <v>0</v>
      </c>
      <c r="D155" s="3">
        <f t="shared" si="159"/>
        <v>0</v>
      </c>
      <c r="E155" s="3">
        <f t="shared" si="159"/>
        <v>0</v>
      </c>
      <c r="F155" s="3">
        <f t="shared" si="159"/>
        <v>0</v>
      </c>
      <c r="G155" s="3">
        <f t="shared" si="159"/>
        <v>1</v>
      </c>
      <c r="H155" s="3">
        <f t="shared" si="159"/>
        <v>1</v>
      </c>
      <c r="I155" s="3">
        <f t="shared" si="159"/>
        <v>0</v>
      </c>
      <c r="J155" s="3">
        <f t="shared" si="159"/>
        <v>0</v>
      </c>
      <c r="K155" s="3">
        <f t="shared" si="159"/>
        <v>0</v>
      </c>
      <c r="L155" s="3">
        <f t="shared" si="159"/>
        <v>0</v>
      </c>
      <c r="M155" s="32"/>
      <c r="N155" s="32"/>
      <c r="O155" s="32"/>
      <c r="P155" s="32"/>
      <c r="Q155" s="32"/>
      <c r="R155" s="32"/>
      <c r="S155" s="32" t="s">
        <v>448</v>
      </c>
      <c r="T155" s="32" t="s">
        <v>448</v>
      </c>
      <c r="U155" s="32"/>
      <c r="V155" s="32"/>
      <c r="W155" s="32"/>
      <c r="X155" s="32"/>
      <c r="Y155" s="3">
        <f t="shared" si="122"/>
        <v>2</v>
      </c>
      <c r="Z155" s="33" t="str">
        <f t="shared" si="123"/>
        <v>Invoice</v>
      </c>
      <c r="AA155" s="3"/>
      <c r="AB155" s="8" t="s">
        <v>343</v>
      </c>
      <c r="AC155" s="8" t="s">
        <v>1262</v>
      </c>
      <c r="AD155" s="8" t="s">
        <v>1263</v>
      </c>
      <c r="AE155" s="100" t="s">
        <v>1264</v>
      </c>
      <c r="AF155" s="1"/>
      <c r="AG155" s="8" t="s">
        <v>1265</v>
      </c>
      <c r="AH155" s="8" t="s">
        <v>1266</v>
      </c>
      <c r="AI155" s="8" t="s">
        <v>1191</v>
      </c>
      <c r="AJ155" s="1"/>
      <c r="AK155" s="8" t="s">
        <v>1267</v>
      </c>
      <c r="AL155" s="1" t="s">
        <v>1268</v>
      </c>
      <c r="AM155" s="1" t="s">
        <v>54</v>
      </c>
      <c r="AN155" s="8" t="s">
        <v>22</v>
      </c>
      <c r="AO155" s="8">
        <v>35801</v>
      </c>
      <c r="AP155" s="30"/>
      <c r="AQ155" s="101"/>
      <c r="AR155" s="1"/>
    </row>
    <row r="156" spans="1:58" ht="12.75" customHeight="1">
      <c r="A156" s="3">
        <f t="shared" ref="A156:L156" si="160">IF(M156="Yes",1,0)</f>
        <v>0</v>
      </c>
      <c r="B156" s="3">
        <f t="shared" si="160"/>
        <v>0</v>
      </c>
      <c r="C156" s="3">
        <f t="shared" si="160"/>
        <v>0</v>
      </c>
      <c r="D156" s="3">
        <f t="shared" si="160"/>
        <v>0</v>
      </c>
      <c r="E156" s="3">
        <f t="shared" si="160"/>
        <v>0</v>
      </c>
      <c r="F156" s="3">
        <f t="shared" si="160"/>
        <v>0</v>
      </c>
      <c r="G156" s="3">
        <f t="shared" si="160"/>
        <v>1</v>
      </c>
      <c r="H156" s="3">
        <f t="shared" si="160"/>
        <v>1</v>
      </c>
      <c r="I156" s="3">
        <f t="shared" si="160"/>
        <v>0</v>
      </c>
      <c r="J156" s="3">
        <f t="shared" si="160"/>
        <v>0</v>
      </c>
      <c r="K156" s="3">
        <f t="shared" si="160"/>
        <v>0</v>
      </c>
      <c r="L156" s="3">
        <f t="shared" si="160"/>
        <v>0</v>
      </c>
      <c r="M156" s="32"/>
      <c r="N156" s="32"/>
      <c r="O156" s="32"/>
      <c r="P156" s="32"/>
      <c r="Q156" s="32"/>
      <c r="R156" s="32"/>
      <c r="S156" s="32" t="s">
        <v>448</v>
      </c>
      <c r="T156" s="32" t="s">
        <v>448</v>
      </c>
      <c r="U156" s="32"/>
      <c r="V156" s="32"/>
      <c r="W156" s="32"/>
      <c r="X156" s="32"/>
      <c r="Y156" s="3">
        <f t="shared" si="122"/>
        <v>2</v>
      </c>
      <c r="Z156" s="33" t="str">
        <f t="shared" si="123"/>
        <v>Paid</v>
      </c>
      <c r="AA156" s="3" t="s">
        <v>440</v>
      </c>
      <c r="AB156" s="8" t="s">
        <v>343</v>
      </c>
      <c r="AC156" s="1" t="s">
        <v>1269</v>
      </c>
      <c r="AD156" s="1" t="s">
        <v>1270</v>
      </c>
      <c r="AE156" s="1" t="s">
        <v>1271</v>
      </c>
      <c r="AF156" s="1"/>
      <c r="AG156" s="1" t="s">
        <v>1272</v>
      </c>
      <c r="AH156" s="1" t="s">
        <v>1273</v>
      </c>
      <c r="AI156" s="1"/>
      <c r="AJ156" s="1"/>
      <c r="AK156" s="1" t="s">
        <v>1274</v>
      </c>
      <c r="AL156" s="1" t="s">
        <v>1275</v>
      </c>
      <c r="AM156" s="1" t="s">
        <v>54</v>
      </c>
      <c r="AN156" s="1" t="s">
        <v>22</v>
      </c>
      <c r="AO156" s="20">
        <v>35805</v>
      </c>
      <c r="AP156" s="19"/>
      <c r="AQ156" s="19"/>
      <c r="AR156" s="19"/>
    </row>
    <row r="157" spans="1:58" ht="12.75" customHeight="1">
      <c r="A157" s="3">
        <f t="shared" ref="A157:L157" si="161">IF(M157="Yes",1,0)</f>
        <v>0</v>
      </c>
      <c r="B157" s="3">
        <f t="shared" si="161"/>
        <v>0</v>
      </c>
      <c r="C157" s="3">
        <f t="shared" si="161"/>
        <v>0</v>
      </c>
      <c r="D157" s="3">
        <f t="shared" si="161"/>
        <v>0</v>
      </c>
      <c r="E157" s="3">
        <f t="shared" si="161"/>
        <v>0</v>
      </c>
      <c r="F157" s="3">
        <f t="shared" si="161"/>
        <v>0</v>
      </c>
      <c r="G157" s="3">
        <f t="shared" si="161"/>
        <v>0</v>
      </c>
      <c r="H157" s="3">
        <f t="shared" si="161"/>
        <v>0</v>
      </c>
      <c r="I157" s="3">
        <f t="shared" si="161"/>
        <v>0</v>
      </c>
      <c r="J157" s="3">
        <f t="shared" si="161"/>
        <v>0</v>
      </c>
      <c r="K157" s="3">
        <f t="shared" si="161"/>
        <v>0</v>
      </c>
      <c r="L157" s="3">
        <f t="shared" si="161"/>
        <v>0</v>
      </c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">
        <f t="shared" si="122"/>
        <v>0</v>
      </c>
      <c r="Z157" s="33" t="str">
        <f t="shared" si="123"/>
        <v>Invoice</v>
      </c>
      <c r="AA157" s="3"/>
      <c r="AB157" s="8" t="s">
        <v>343</v>
      </c>
      <c r="AC157" s="1" t="s">
        <v>1276</v>
      </c>
      <c r="AD157" s="1" t="s">
        <v>1277</v>
      </c>
      <c r="AE157" s="1" t="s">
        <v>1278</v>
      </c>
      <c r="AF157" s="1"/>
      <c r="AG157" s="108" t="s">
        <v>1279</v>
      </c>
      <c r="AH157" s="1" t="s">
        <v>1273</v>
      </c>
      <c r="AI157" s="1"/>
      <c r="AJ157" s="1"/>
      <c r="AK157" s="1" t="s">
        <v>1274</v>
      </c>
      <c r="AL157" s="1" t="s">
        <v>1275</v>
      </c>
      <c r="AM157" s="1" t="s">
        <v>54</v>
      </c>
      <c r="AN157" s="1" t="s">
        <v>22</v>
      </c>
      <c r="AO157" s="20">
        <v>35805</v>
      </c>
      <c r="AP157" s="19"/>
      <c r="AQ157" s="19"/>
      <c r="AR157" s="19"/>
    </row>
    <row r="158" spans="1:58" ht="12.75" customHeight="1">
      <c r="A158" s="3">
        <f t="shared" ref="A158:L158" si="162">IF(M158="Yes",1,0)</f>
        <v>0</v>
      </c>
      <c r="B158" s="3">
        <f t="shared" si="162"/>
        <v>0</v>
      </c>
      <c r="C158" s="3">
        <f t="shared" si="162"/>
        <v>0</v>
      </c>
      <c r="D158" s="3">
        <f t="shared" si="162"/>
        <v>0</v>
      </c>
      <c r="E158" s="3">
        <f t="shared" si="162"/>
        <v>0</v>
      </c>
      <c r="F158" s="3">
        <f t="shared" si="162"/>
        <v>0</v>
      </c>
      <c r="G158" s="3">
        <f t="shared" si="162"/>
        <v>1</v>
      </c>
      <c r="H158" s="3">
        <f t="shared" si="162"/>
        <v>0</v>
      </c>
      <c r="I158" s="3">
        <f t="shared" si="162"/>
        <v>0</v>
      </c>
      <c r="J158" s="3">
        <f t="shared" si="162"/>
        <v>0</v>
      </c>
      <c r="K158" s="3">
        <f t="shared" si="162"/>
        <v>0</v>
      </c>
      <c r="L158" s="3">
        <f t="shared" si="162"/>
        <v>0</v>
      </c>
      <c r="M158" s="32"/>
      <c r="N158" s="32"/>
      <c r="O158" s="32"/>
      <c r="P158" s="32"/>
      <c r="Q158" s="32"/>
      <c r="R158" s="32"/>
      <c r="S158" s="32" t="s">
        <v>448</v>
      </c>
      <c r="T158" s="32"/>
      <c r="U158" s="32"/>
      <c r="V158" s="32"/>
      <c r="W158" s="32"/>
      <c r="X158" s="32"/>
      <c r="Y158" s="3">
        <f t="shared" si="122"/>
        <v>1</v>
      </c>
      <c r="Z158" s="33" t="str">
        <f t="shared" si="123"/>
        <v>Paid</v>
      </c>
      <c r="AA158" s="3" t="s">
        <v>440</v>
      </c>
      <c r="AB158" s="8" t="s">
        <v>343</v>
      </c>
      <c r="AC158" s="1" t="s">
        <v>1280</v>
      </c>
      <c r="AD158" s="1" t="s">
        <v>79</v>
      </c>
      <c r="AE158" s="1" t="s">
        <v>1281</v>
      </c>
      <c r="AF158" s="1"/>
      <c r="AG158" s="1" t="s">
        <v>1282</v>
      </c>
      <c r="AH158" s="1" t="s">
        <v>1283</v>
      </c>
      <c r="AI158" s="1" t="s">
        <v>1284</v>
      </c>
      <c r="AJ158" s="1" t="s">
        <v>1285</v>
      </c>
      <c r="AK158" s="1"/>
      <c r="AL158" s="1"/>
      <c r="AM158" s="1"/>
      <c r="AN158" s="1"/>
      <c r="AO158" s="20"/>
      <c r="AP158" s="19"/>
      <c r="AQ158" s="19"/>
      <c r="AR158" s="19"/>
    </row>
    <row r="159" spans="1:58" ht="12.75" customHeight="1">
      <c r="A159" s="3">
        <f t="shared" ref="A159:L159" si="163">IF(M159="Yes",1,0)</f>
        <v>0</v>
      </c>
      <c r="B159" s="3">
        <f t="shared" si="163"/>
        <v>0</v>
      </c>
      <c r="C159" s="3">
        <f t="shared" si="163"/>
        <v>0</v>
      </c>
      <c r="D159" s="3">
        <f t="shared" si="163"/>
        <v>0</v>
      </c>
      <c r="E159" s="3">
        <f t="shared" si="163"/>
        <v>0</v>
      </c>
      <c r="F159" s="3">
        <f t="shared" si="163"/>
        <v>0</v>
      </c>
      <c r="G159" s="3">
        <f t="shared" si="163"/>
        <v>0</v>
      </c>
      <c r="H159" s="3">
        <f t="shared" si="163"/>
        <v>0</v>
      </c>
      <c r="I159" s="3">
        <f t="shared" si="163"/>
        <v>0</v>
      </c>
      <c r="J159" s="3">
        <f t="shared" si="163"/>
        <v>0</v>
      </c>
      <c r="K159" s="3">
        <f t="shared" si="163"/>
        <v>0</v>
      </c>
      <c r="L159" s="3">
        <f t="shared" si="163"/>
        <v>0</v>
      </c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">
        <f t="shared" si="122"/>
        <v>0</v>
      </c>
      <c r="Z159" s="33" t="str">
        <f t="shared" si="123"/>
        <v>Invoice</v>
      </c>
      <c r="AA159" s="3" t="s">
        <v>440</v>
      </c>
      <c r="AB159" s="8" t="s">
        <v>343</v>
      </c>
      <c r="AC159" s="8" t="s">
        <v>1286</v>
      </c>
      <c r="AD159" s="8" t="s">
        <v>1287</v>
      </c>
      <c r="AE159" s="8" t="s">
        <v>1288</v>
      </c>
      <c r="AF159" s="1"/>
      <c r="AG159" s="21" t="s">
        <v>1289</v>
      </c>
      <c r="AH159" s="95" t="s">
        <v>1290</v>
      </c>
      <c r="AI159" s="8"/>
      <c r="AJ159" s="9" t="s">
        <v>1291</v>
      </c>
      <c r="AK159" s="109" t="s">
        <v>1292</v>
      </c>
      <c r="AL159" s="1" t="s">
        <v>1293</v>
      </c>
      <c r="AM159" s="8" t="s">
        <v>54</v>
      </c>
      <c r="AN159" s="8" t="s">
        <v>22</v>
      </c>
      <c r="AO159" s="34">
        <v>35801</v>
      </c>
      <c r="AP159" s="19"/>
      <c r="AQ159" s="19"/>
      <c r="AR159" s="19"/>
    </row>
    <row r="160" spans="1:58" ht="12.75" customHeight="1">
      <c r="A160" s="3">
        <f t="shared" ref="A160:L160" si="164">IF(M160="Yes",1,0)</f>
        <v>0</v>
      </c>
      <c r="B160" s="3">
        <f t="shared" si="164"/>
        <v>0</v>
      </c>
      <c r="C160" s="3">
        <f t="shared" si="164"/>
        <v>0</v>
      </c>
      <c r="D160" s="3">
        <f t="shared" si="164"/>
        <v>0</v>
      </c>
      <c r="E160" s="3">
        <f t="shared" si="164"/>
        <v>0</v>
      </c>
      <c r="F160" s="3">
        <f t="shared" si="164"/>
        <v>0</v>
      </c>
      <c r="G160" s="3">
        <f t="shared" si="164"/>
        <v>0</v>
      </c>
      <c r="H160" s="3">
        <f t="shared" si="164"/>
        <v>1</v>
      </c>
      <c r="I160" s="3">
        <f t="shared" si="164"/>
        <v>0</v>
      </c>
      <c r="J160" s="3">
        <f t="shared" si="164"/>
        <v>0</v>
      </c>
      <c r="K160" s="3">
        <f t="shared" si="164"/>
        <v>0</v>
      </c>
      <c r="L160" s="3">
        <f t="shared" si="164"/>
        <v>0</v>
      </c>
      <c r="M160" s="32"/>
      <c r="N160" s="32"/>
      <c r="O160" s="32"/>
      <c r="P160" s="32"/>
      <c r="Q160" s="32"/>
      <c r="R160" s="32"/>
      <c r="S160" s="32"/>
      <c r="T160" s="32" t="s">
        <v>448</v>
      </c>
      <c r="U160" s="32"/>
      <c r="V160" s="32"/>
      <c r="W160" s="32"/>
      <c r="X160" s="32"/>
      <c r="Y160" s="3">
        <f t="shared" si="122"/>
        <v>1</v>
      </c>
      <c r="Z160" s="33" t="str">
        <f t="shared" si="123"/>
        <v>Paid</v>
      </c>
      <c r="AA160" s="3" t="s">
        <v>440</v>
      </c>
      <c r="AB160" s="8" t="s">
        <v>343</v>
      </c>
      <c r="AC160" s="8" t="s">
        <v>1294</v>
      </c>
      <c r="AD160" s="8" t="s">
        <v>1295</v>
      </c>
      <c r="AE160" s="8" t="s">
        <v>1296</v>
      </c>
      <c r="AF160" s="1"/>
      <c r="AG160" s="8" t="s">
        <v>1297</v>
      </c>
      <c r="AH160" s="8" t="s">
        <v>1290</v>
      </c>
      <c r="AI160" s="8" t="s">
        <v>1298</v>
      </c>
      <c r="AJ160" s="8" t="s">
        <v>1299</v>
      </c>
      <c r="AK160" s="8" t="s">
        <v>1292</v>
      </c>
      <c r="AL160" s="1" t="s">
        <v>1293</v>
      </c>
      <c r="AM160" s="1" t="s">
        <v>54</v>
      </c>
      <c r="AN160" s="1" t="s">
        <v>22</v>
      </c>
      <c r="AO160" s="20">
        <v>35801</v>
      </c>
      <c r="AP160" s="19"/>
      <c r="AQ160" s="19"/>
      <c r="AR160" s="19"/>
    </row>
    <row r="161" spans="1:58" ht="12.75" customHeight="1">
      <c r="A161" s="3">
        <f t="shared" ref="A161:L161" si="165">IF(M161="Yes",1,0)</f>
        <v>0</v>
      </c>
      <c r="B161" s="3">
        <f t="shared" si="165"/>
        <v>0</v>
      </c>
      <c r="C161" s="3">
        <f t="shared" si="165"/>
        <v>0</v>
      </c>
      <c r="D161" s="3">
        <f t="shared" si="165"/>
        <v>0</v>
      </c>
      <c r="E161" s="3">
        <f t="shared" si="165"/>
        <v>0</v>
      </c>
      <c r="F161" s="3">
        <f t="shared" si="165"/>
        <v>0</v>
      </c>
      <c r="G161" s="3">
        <f t="shared" si="165"/>
        <v>0</v>
      </c>
      <c r="H161" s="3">
        <f t="shared" si="165"/>
        <v>0</v>
      </c>
      <c r="I161" s="3">
        <f t="shared" si="165"/>
        <v>0</v>
      </c>
      <c r="J161" s="3">
        <f t="shared" si="165"/>
        <v>0</v>
      </c>
      <c r="K161" s="3">
        <f t="shared" si="165"/>
        <v>0</v>
      </c>
      <c r="L161" s="3">
        <f t="shared" si="165"/>
        <v>0</v>
      </c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">
        <f t="shared" si="122"/>
        <v>0</v>
      </c>
      <c r="Z161" s="33" t="str">
        <f t="shared" si="123"/>
        <v>Invoice</v>
      </c>
      <c r="AA161" s="3" t="s">
        <v>440</v>
      </c>
      <c r="AB161" s="8" t="s">
        <v>343</v>
      </c>
      <c r="AC161" s="8" t="s">
        <v>1300</v>
      </c>
      <c r="AD161" s="8" t="s">
        <v>1301</v>
      </c>
      <c r="AE161" s="8" t="s">
        <v>144</v>
      </c>
      <c r="AF161" s="1"/>
      <c r="AG161" s="21" t="s">
        <v>1302</v>
      </c>
      <c r="AH161" s="95" t="s">
        <v>1290</v>
      </c>
      <c r="AI161" s="8" t="s">
        <v>1303</v>
      </c>
      <c r="AJ161" s="1" t="s">
        <v>1304</v>
      </c>
      <c r="AK161" s="109" t="s">
        <v>1292</v>
      </c>
      <c r="AL161" s="1" t="s">
        <v>1293</v>
      </c>
      <c r="AM161" s="8" t="s">
        <v>54</v>
      </c>
      <c r="AN161" s="8" t="s">
        <v>22</v>
      </c>
      <c r="AO161" s="34">
        <v>35801</v>
      </c>
      <c r="AP161" s="19"/>
      <c r="AQ161" s="19"/>
      <c r="AR161" s="19"/>
    </row>
    <row r="162" spans="1:58" ht="12.75" customHeight="1">
      <c r="A162" s="3">
        <f t="shared" ref="A162:L162" si="166">IF(M162="Yes",1,0)</f>
        <v>0</v>
      </c>
      <c r="B162" s="3">
        <f t="shared" si="166"/>
        <v>0</v>
      </c>
      <c r="C162" s="3">
        <f t="shared" si="166"/>
        <v>0</v>
      </c>
      <c r="D162" s="3">
        <f t="shared" si="166"/>
        <v>0</v>
      </c>
      <c r="E162" s="3">
        <f t="shared" si="166"/>
        <v>0</v>
      </c>
      <c r="F162" s="3">
        <f t="shared" si="166"/>
        <v>0</v>
      </c>
      <c r="G162" s="3">
        <f t="shared" si="166"/>
        <v>0</v>
      </c>
      <c r="H162" s="3">
        <f t="shared" si="166"/>
        <v>0</v>
      </c>
      <c r="I162" s="3">
        <f t="shared" si="166"/>
        <v>0</v>
      </c>
      <c r="J162" s="3">
        <f t="shared" si="166"/>
        <v>0</v>
      </c>
      <c r="K162" s="3">
        <f t="shared" si="166"/>
        <v>0</v>
      </c>
      <c r="L162" s="3">
        <f t="shared" si="166"/>
        <v>0</v>
      </c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">
        <f t="shared" si="122"/>
        <v>0</v>
      </c>
      <c r="Z162" s="33" t="str">
        <f t="shared" si="123"/>
        <v>Invoice</v>
      </c>
      <c r="AA162" s="3"/>
      <c r="AB162" s="8" t="s">
        <v>343</v>
      </c>
      <c r="AC162" s="8" t="s">
        <v>1305</v>
      </c>
      <c r="AD162" s="8" t="s">
        <v>1306</v>
      </c>
      <c r="AE162" s="8" t="s">
        <v>1307</v>
      </c>
      <c r="AF162" s="1"/>
      <c r="AG162" s="8" t="s">
        <v>1308</v>
      </c>
      <c r="AH162" s="8" t="s">
        <v>1309</v>
      </c>
      <c r="AI162" s="1" t="s">
        <v>1310</v>
      </c>
      <c r="AJ162" s="1"/>
      <c r="AK162" s="8" t="s">
        <v>1311</v>
      </c>
      <c r="AL162" s="8" t="s">
        <v>1293</v>
      </c>
      <c r="AM162" s="30" t="s">
        <v>54</v>
      </c>
      <c r="AN162" s="8" t="s">
        <v>22</v>
      </c>
      <c r="AO162" s="34">
        <v>35805</v>
      </c>
      <c r="AP162" s="19"/>
      <c r="AQ162" s="19"/>
      <c r="AR162" s="19"/>
    </row>
    <row r="163" spans="1:58" ht="12.75" customHeight="1">
      <c r="A163" s="3">
        <f t="shared" ref="A163:L163" si="167">IF(M163="Yes",1,0)</f>
        <v>0</v>
      </c>
      <c r="B163" s="3">
        <f t="shared" si="167"/>
        <v>0</v>
      </c>
      <c r="C163" s="3">
        <f t="shared" si="167"/>
        <v>0</v>
      </c>
      <c r="D163" s="3">
        <f t="shared" si="167"/>
        <v>0</v>
      </c>
      <c r="E163" s="3">
        <f t="shared" si="167"/>
        <v>0</v>
      </c>
      <c r="F163" s="3">
        <f t="shared" si="167"/>
        <v>0</v>
      </c>
      <c r="G163" s="3">
        <f t="shared" si="167"/>
        <v>0</v>
      </c>
      <c r="H163" s="3">
        <f t="shared" si="167"/>
        <v>0</v>
      </c>
      <c r="I163" s="3">
        <f t="shared" si="167"/>
        <v>0</v>
      </c>
      <c r="J163" s="3">
        <f t="shared" si="167"/>
        <v>0</v>
      </c>
      <c r="K163" s="3">
        <f t="shared" si="167"/>
        <v>0</v>
      </c>
      <c r="L163" s="3">
        <f t="shared" si="167"/>
        <v>0</v>
      </c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">
        <f t="shared" si="122"/>
        <v>0</v>
      </c>
      <c r="Z163" s="33" t="str">
        <f t="shared" si="123"/>
        <v>Invoice</v>
      </c>
      <c r="AA163" s="3"/>
      <c r="AB163" s="8" t="s">
        <v>343</v>
      </c>
      <c r="AC163" s="8" t="s">
        <v>1312</v>
      </c>
      <c r="AD163" s="8" t="s">
        <v>505</v>
      </c>
      <c r="AE163" s="8" t="s">
        <v>556</v>
      </c>
      <c r="AF163" s="1"/>
      <c r="AG163" s="8" t="s">
        <v>1313</v>
      </c>
      <c r="AH163" s="8" t="s">
        <v>1309</v>
      </c>
      <c r="AI163" s="1" t="s">
        <v>1314</v>
      </c>
      <c r="AJ163" s="8" t="s">
        <v>1315</v>
      </c>
      <c r="AK163" s="8" t="s">
        <v>1311</v>
      </c>
      <c r="AL163" s="8" t="s">
        <v>1293</v>
      </c>
      <c r="AM163" s="30" t="s">
        <v>54</v>
      </c>
      <c r="AN163" s="8" t="s">
        <v>22</v>
      </c>
      <c r="AO163" s="34">
        <v>35805</v>
      </c>
      <c r="AP163" s="19"/>
      <c r="AQ163" s="19"/>
      <c r="AR163" s="19"/>
    </row>
    <row r="164" spans="1:58" ht="12.75" customHeight="1">
      <c r="A164" s="110">
        <f t="shared" ref="A164:L164" si="168">IF(M164="Yes",1,0)</f>
        <v>0</v>
      </c>
      <c r="B164" s="110">
        <f t="shared" si="168"/>
        <v>0</v>
      </c>
      <c r="C164" s="110">
        <f t="shared" si="168"/>
        <v>0</v>
      </c>
      <c r="D164" s="110">
        <f t="shared" si="168"/>
        <v>0</v>
      </c>
      <c r="E164" s="110">
        <f t="shared" si="168"/>
        <v>0</v>
      </c>
      <c r="F164" s="110">
        <f t="shared" si="168"/>
        <v>0</v>
      </c>
      <c r="G164" s="110">
        <f t="shared" si="168"/>
        <v>0</v>
      </c>
      <c r="H164" s="110">
        <f t="shared" si="168"/>
        <v>0</v>
      </c>
      <c r="I164" s="110">
        <f t="shared" si="168"/>
        <v>0</v>
      </c>
      <c r="J164" s="110">
        <f t="shared" si="168"/>
        <v>0</v>
      </c>
      <c r="K164" s="110">
        <f t="shared" si="168"/>
        <v>0</v>
      </c>
      <c r="L164" s="110">
        <f t="shared" si="168"/>
        <v>0</v>
      </c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0">
        <f t="shared" si="122"/>
        <v>0</v>
      </c>
      <c r="Z164" s="112" t="str">
        <f t="shared" si="123"/>
        <v>Invoice</v>
      </c>
      <c r="AA164" s="110" t="s">
        <v>440</v>
      </c>
      <c r="AB164" s="113" t="s">
        <v>343</v>
      </c>
      <c r="AC164" s="114" t="s">
        <v>1316</v>
      </c>
      <c r="AD164" s="113" t="s">
        <v>1317</v>
      </c>
      <c r="AE164" s="113" t="s">
        <v>1318</v>
      </c>
      <c r="AF164" s="115"/>
      <c r="AG164" s="114" t="s">
        <v>1319</v>
      </c>
      <c r="AH164" s="113" t="s">
        <v>1309</v>
      </c>
      <c r="AI164" s="115"/>
      <c r="AJ164" s="116" t="s">
        <v>1320</v>
      </c>
      <c r="AK164" s="113" t="s">
        <v>1311</v>
      </c>
      <c r="AL164" s="113" t="s">
        <v>1293</v>
      </c>
      <c r="AM164" s="117" t="s">
        <v>54</v>
      </c>
      <c r="AN164" s="113" t="s">
        <v>22</v>
      </c>
      <c r="AO164" s="118">
        <v>35805</v>
      </c>
      <c r="AP164" s="119"/>
      <c r="AQ164" s="119"/>
      <c r="AR164" s="119"/>
      <c r="AS164" s="120"/>
      <c r="AT164" s="120"/>
      <c r="AU164" s="120"/>
      <c r="AV164" s="120"/>
      <c r="AW164" s="120"/>
      <c r="AX164" s="120"/>
      <c r="AY164" s="120"/>
      <c r="AZ164" s="120"/>
      <c r="BA164" s="120"/>
      <c r="BB164" s="120"/>
      <c r="BC164" s="120"/>
      <c r="BD164" s="120"/>
      <c r="BE164" s="120"/>
      <c r="BF164" s="120"/>
    </row>
    <row r="165" spans="1:58" ht="12.75" customHeight="1">
      <c r="A165" s="43">
        <f t="shared" ref="A165:L165" si="169">IF(M165="Yes",1,0)</f>
        <v>0</v>
      </c>
      <c r="B165" s="43">
        <f t="shared" si="169"/>
        <v>0</v>
      </c>
      <c r="C165" s="43">
        <f t="shared" si="169"/>
        <v>0</v>
      </c>
      <c r="D165" s="43">
        <f t="shared" si="169"/>
        <v>0</v>
      </c>
      <c r="E165" s="43">
        <f t="shared" si="169"/>
        <v>0</v>
      </c>
      <c r="F165" s="43">
        <f t="shared" si="169"/>
        <v>0</v>
      </c>
      <c r="G165" s="43">
        <f t="shared" si="169"/>
        <v>0</v>
      </c>
      <c r="H165" s="43">
        <f t="shared" si="169"/>
        <v>0</v>
      </c>
      <c r="I165" s="43">
        <f t="shared" si="169"/>
        <v>0</v>
      </c>
      <c r="J165" s="43">
        <f t="shared" si="169"/>
        <v>0</v>
      </c>
      <c r="K165" s="43">
        <f t="shared" si="169"/>
        <v>0</v>
      </c>
      <c r="L165" s="43">
        <f t="shared" si="169"/>
        <v>0</v>
      </c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3">
        <f t="shared" si="122"/>
        <v>0</v>
      </c>
      <c r="Z165" s="45" t="str">
        <f t="shared" si="123"/>
        <v>Invoice</v>
      </c>
      <c r="AA165" s="43"/>
      <c r="AB165" s="46" t="s">
        <v>343</v>
      </c>
      <c r="AC165" s="49" t="s">
        <v>1321</v>
      </c>
      <c r="AD165" s="46" t="s">
        <v>1099</v>
      </c>
      <c r="AE165" s="46" t="s">
        <v>1322</v>
      </c>
      <c r="AF165" s="47"/>
      <c r="AG165" s="71" t="s">
        <v>1323</v>
      </c>
      <c r="AH165" s="46" t="s">
        <v>1309</v>
      </c>
      <c r="AI165" s="47"/>
      <c r="AJ165" s="121" t="s">
        <v>1324</v>
      </c>
      <c r="AK165" s="46" t="s">
        <v>1311</v>
      </c>
      <c r="AL165" s="46" t="s">
        <v>1293</v>
      </c>
      <c r="AM165" s="50" t="s">
        <v>54</v>
      </c>
      <c r="AN165" s="46" t="s">
        <v>22</v>
      </c>
      <c r="AO165" s="51"/>
      <c r="AP165" s="52"/>
      <c r="AQ165" s="52"/>
      <c r="AR165" s="52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</row>
    <row r="166" spans="1:58" ht="12.75" customHeight="1">
      <c r="A166" s="3">
        <f t="shared" ref="A166:L166" si="170">IF(M166="Yes",1,0)</f>
        <v>0</v>
      </c>
      <c r="B166" s="3">
        <f t="shared" si="170"/>
        <v>0</v>
      </c>
      <c r="C166" s="3">
        <f t="shared" si="170"/>
        <v>0</v>
      </c>
      <c r="D166" s="3">
        <f t="shared" si="170"/>
        <v>0</v>
      </c>
      <c r="E166" s="3">
        <f t="shared" si="170"/>
        <v>0</v>
      </c>
      <c r="F166" s="3">
        <f t="shared" si="170"/>
        <v>0</v>
      </c>
      <c r="G166" s="3">
        <f t="shared" si="170"/>
        <v>0</v>
      </c>
      <c r="H166" s="3">
        <f t="shared" si="170"/>
        <v>0</v>
      </c>
      <c r="I166" s="3">
        <f t="shared" si="170"/>
        <v>0</v>
      </c>
      <c r="J166" s="3">
        <f t="shared" si="170"/>
        <v>0</v>
      </c>
      <c r="K166" s="3">
        <f t="shared" si="170"/>
        <v>0</v>
      </c>
      <c r="L166" s="3">
        <f t="shared" si="170"/>
        <v>0</v>
      </c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">
        <f t="shared" si="122"/>
        <v>0</v>
      </c>
      <c r="Z166" s="33" t="str">
        <f t="shared" si="123"/>
        <v>Invoice</v>
      </c>
      <c r="AA166" s="3"/>
      <c r="AB166" s="8" t="s">
        <v>343</v>
      </c>
      <c r="AC166" s="8" t="s">
        <v>1325</v>
      </c>
      <c r="AD166" s="8" t="s">
        <v>461</v>
      </c>
      <c r="AE166" s="8" t="s">
        <v>1326</v>
      </c>
      <c r="AF166" s="1"/>
      <c r="AG166" s="36" t="s">
        <v>1327</v>
      </c>
      <c r="AH166" s="8" t="s">
        <v>1309</v>
      </c>
      <c r="AI166" s="36" t="s">
        <v>1310</v>
      </c>
      <c r="AJ166" s="36" t="s">
        <v>1328</v>
      </c>
      <c r="AK166" s="8"/>
      <c r="AL166" s="8" t="s">
        <v>1293</v>
      </c>
      <c r="AM166" s="30" t="s">
        <v>54</v>
      </c>
      <c r="AN166" s="8" t="s">
        <v>22</v>
      </c>
      <c r="AO166" s="34">
        <v>35805</v>
      </c>
      <c r="AP166" s="19"/>
      <c r="AQ166" s="19"/>
      <c r="AR166" s="19"/>
    </row>
    <row r="167" spans="1:58" ht="12.75" customHeight="1">
      <c r="A167" s="3">
        <f t="shared" ref="A167:L167" si="171">IF(M167="Yes",1,0)</f>
        <v>0</v>
      </c>
      <c r="B167" s="3">
        <f t="shared" si="171"/>
        <v>0</v>
      </c>
      <c r="C167" s="3">
        <f t="shared" si="171"/>
        <v>0</v>
      </c>
      <c r="D167" s="3">
        <f t="shared" si="171"/>
        <v>0</v>
      </c>
      <c r="E167" s="3">
        <f t="shared" si="171"/>
        <v>0</v>
      </c>
      <c r="F167" s="3">
        <f t="shared" si="171"/>
        <v>0</v>
      </c>
      <c r="G167" s="3">
        <f t="shared" si="171"/>
        <v>0</v>
      </c>
      <c r="H167" s="3">
        <f t="shared" si="171"/>
        <v>1</v>
      </c>
      <c r="I167" s="3">
        <f t="shared" si="171"/>
        <v>0</v>
      </c>
      <c r="J167" s="3">
        <f t="shared" si="171"/>
        <v>0</v>
      </c>
      <c r="K167" s="3">
        <f t="shared" si="171"/>
        <v>0</v>
      </c>
      <c r="L167" s="3">
        <f t="shared" si="171"/>
        <v>0</v>
      </c>
      <c r="M167" s="32"/>
      <c r="N167" s="32"/>
      <c r="O167" s="32"/>
      <c r="P167" s="32"/>
      <c r="Q167" s="32"/>
      <c r="R167" s="32"/>
      <c r="S167" s="32"/>
      <c r="T167" s="32" t="s">
        <v>448</v>
      </c>
      <c r="U167" s="32"/>
      <c r="V167" s="32"/>
      <c r="W167" s="32"/>
      <c r="X167" s="32"/>
      <c r="Y167" s="3">
        <f t="shared" si="122"/>
        <v>1</v>
      </c>
      <c r="Z167" s="33" t="str">
        <f t="shared" si="123"/>
        <v>Invoice</v>
      </c>
      <c r="AA167" s="3"/>
      <c r="AB167" s="8" t="s">
        <v>343</v>
      </c>
      <c r="AC167" s="8" t="s">
        <v>1329</v>
      </c>
      <c r="AD167" s="8" t="s">
        <v>1330</v>
      </c>
      <c r="AE167" s="8" t="s">
        <v>1331</v>
      </c>
      <c r="AF167" s="1"/>
      <c r="AG167" s="8" t="s">
        <v>1332</v>
      </c>
      <c r="AH167" s="8" t="s">
        <v>1309</v>
      </c>
      <c r="AI167" s="1" t="s">
        <v>1310</v>
      </c>
      <c r="AJ167" s="1" t="s">
        <v>1333</v>
      </c>
      <c r="AK167" s="8" t="s">
        <v>1311</v>
      </c>
      <c r="AL167" s="8" t="s">
        <v>1293</v>
      </c>
      <c r="AM167" s="30" t="s">
        <v>54</v>
      </c>
      <c r="AN167" s="8" t="s">
        <v>22</v>
      </c>
      <c r="AO167" s="34">
        <v>35805</v>
      </c>
      <c r="AP167" s="19" t="s">
        <v>996</v>
      </c>
      <c r="AQ167" s="19" t="s">
        <v>1006</v>
      </c>
      <c r="AR167" s="19" t="s">
        <v>998</v>
      </c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</row>
    <row r="168" spans="1:5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"/>
      <c r="Z168" s="33"/>
      <c r="AA168" s="3"/>
      <c r="AB168" s="8" t="s">
        <v>343</v>
      </c>
      <c r="AC168" s="8" t="s">
        <v>1334</v>
      </c>
      <c r="AD168" s="8" t="s">
        <v>1335</v>
      </c>
      <c r="AE168" s="8" t="s">
        <v>1336</v>
      </c>
      <c r="AF168" s="1"/>
      <c r="AG168" s="8" t="s">
        <v>1337</v>
      </c>
      <c r="AH168" s="8" t="s">
        <v>1309</v>
      </c>
      <c r="AI168" s="1" t="s">
        <v>1310</v>
      </c>
      <c r="AJ168" s="1"/>
      <c r="AK168" s="8" t="s">
        <v>1311</v>
      </c>
      <c r="AL168" s="8" t="s">
        <v>1293</v>
      </c>
      <c r="AM168" s="30" t="s">
        <v>54</v>
      </c>
      <c r="AN168" s="8" t="s">
        <v>22</v>
      </c>
      <c r="AO168" s="34">
        <v>35805</v>
      </c>
      <c r="AP168" s="19"/>
      <c r="AQ168" s="19"/>
      <c r="AR168" s="19"/>
    </row>
    <row r="169" spans="1:58" ht="12.75" customHeight="1">
      <c r="A169" s="3">
        <f t="shared" ref="A169:L169" si="172">IF(M169="Yes",1,0)</f>
        <v>0</v>
      </c>
      <c r="B169" s="3">
        <f t="shared" si="172"/>
        <v>0</v>
      </c>
      <c r="C169" s="3">
        <f t="shared" si="172"/>
        <v>0</v>
      </c>
      <c r="D169" s="3">
        <f t="shared" si="172"/>
        <v>0</v>
      </c>
      <c r="E169" s="3">
        <f t="shared" si="172"/>
        <v>0</v>
      </c>
      <c r="F169" s="3">
        <f t="shared" si="172"/>
        <v>0</v>
      </c>
      <c r="G169" s="3">
        <f t="shared" si="172"/>
        <v>0</v>
      </c>
      <c r="H169" s="3">
        <f t="shared" si="172"/>
        <v>1</v>
      </c>
      <c r="I169" s="3">
        <f t="shared" si="172"/>
        <v>0</v>
      </c>
      <c r="J169" s="3">
        <f t="shared" si="172"/>
        <v>0</v>
      </c>
      <c r="K169" s="3">
        <f t="shared" si="172"/>
        <v>0</v>
      </c>
      <c r="L169" s="3">
        <f t="shared" si="172"/>
        <v>0</v>
      </c>
      <c r="M169" s="32"/>
      <c r="N169" s="32"/>
      <c r="O169" s="32"/>
      <c r="P169" s="32"/>
      <c r="Q169" s="32"/>
      <c r="R169" s="32"/>
      <c r="S169" s="32"/>
      <c r="T169" s="32" t="s">
        <v>448</v>
      </c>
      <c r="U169" s="32"/>
      <c r="V169" s="32"/>
      <c r="W169" s="32"/>
      <c r="X169" s="32"/>
      <c r="Y169" s="3">
        <f t="shared" ref="Y169:Y178" si="173">SUM(A169:L169)</f>
        <v>1</v>
      </c>
      <c r="Z169" s="33" t="str">
        <f t="shared" ref="Z169:Z178" si="174">IF(Y169&gt;0.1,IF(AA169="Paid","Paid","Invoice"),"Invoice")</f>
        <v>Invoice</v>
      </c>
      <c r="AA169" s="3"/>
      <c r="AB169" s="8" t="s">
        <v>343</v>
      </c>
      <c r="AC169" s="8" t="s">
        <v>1338</v>
      </c>
      <c r="AD169" s="8" t="s">
        <v>1339</v>
      </c>
      <c r="AE169" s="8" t="s">
        <v>1340</v>
      </c>
      <c r="AF169" s="1"/>
      <c r="AG169" s="8" t="s">
        <v>1341</v>
      </c>
      <c r="AH169" s="8" t="s">
        <v>1309</v>
      </c>
      <c r="AI169" s="1" t="s">
        <v>1310</v>
      </c>
      <c r="AJ169" s="1"/>
      <c r="AK169" s="8" t="s">
        <v>1311</v>
      </c>
      <c r="AL169" s="8" t="s">
        <v>1293</v>
      </c>
      <c r="AM169" s="30" t="s">
        <v>54</v>
      </c>
      <c r="AN169" s="8" t="s">
        <v>22</v>
      </c>
      <c r="AO169" s="34">
        <v>35805</v>
      </c>
      <c r="AP169" s="19" t="s">
        <v>439</v>
      </c>
      <c r="AQ169" s="19" t="s">
        <v>1342</v>
      </c>
      <c r="AR169" s="19"/>
    </row>
    <row r="170" spans="1:58" ht="12.75" customHeight="1">
      <c r="A170" s="3">
        <f t="shared" ref="A170:L170" si="175">IF(M170="Yes",1,0)</f>
        <v>0</v>
      </c>
      <c r="B170" s="3">
        <f t="shared" si="175"/>
        <v>0</v>
      </c>
      <c r="C170" s="3">
        <f t="shared" si="175"/>
        <v>0</v>
      </c>
      <c r="D170" s="3">
        <f t="shared" si="175"/>
        <v>0</v>
      </c>
      <c r="E170" s="3">
        <f t="shared" si="175"/>
        <v>0</v>
      </c>
      <c r="F170" s="3">
        <f t="shared" si="175"/>
        <v>0</v>
      </c>
      <c r="G170" s="3">
        <f t="shared" si="175"/>
        <v>0</v>
      </c>
      <c r="H170" s="3">
        <f t="shared" si="175"/>
        <v>0</v>
      </c>
      <c r="I170" s="3">
        <f t="shared" si="175"/>
        <v>0</v>
      </c>
      <c r="J170" s="3">
        <f t="shared" si="175"/>
        <v>0</v>
      </c>
      <c r="K170" s="3">
        <f t="shared" si="175"/>
        <v>0</v>
      </c>
      <c r="L170" s="3">
        <f t="shared" si="175"/>
        <v>0</v>
      </c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">
        <f t="shared" si="173"/>
        <v>0</v>
      </c>
      <c r="Z170" s="33" t="str">
        <f t="shared" si="174"/>
        <v>Invoice</v>
      </c>
      <c r="AA170" s="3"/>
      <c r="AB170" s="8" t="s">
        <v>343</v>
      </c>
      <c r="AC170" s="8" t="s">
        <v>1343</v>
      </c>
      <c r="AD170" s="8" t="s">
        <v>1093</v>
      </c>
      <c r="AE170" s="8" t="s">
        <v>923</v>
      </c>
      <c r="AF170" s="1"/>
      <c r="AG170" s="8" t="s">
        <v>1344</v>
      </c>
      <c r="AH170" s="8" t="s">
        <v>1345</v>
      </c>
      <c r="AI170" s="8" t="s">
        <v>1346</v>
      </c>
      <c r="AJ170" s="1" t="s">
        <v>1347</v>
      </c>
      <c r="AK170" s="8" t="s">
        <v>1348</v>
      </c>
      <c r="AL170" s="1"/>
      <c r="AM170" s="8" t="s">
        <v>54</v>
      </c>
      <c r="AN170" s="8" t="s">
        <v>22</v>
      </c>
      <c r="AO170" s="34">
        <v>35804</v>
      </c>
      <c r="AP170" s="19"/>
      <c r="AQ170" s="19"/>
      <c r="AR170" s="19"/>
    </row>
    <row r="171" spans="1:58" ht="12.75" customHeight="1">
      <c r="A171" s="3">
        <f t="shared" ref="A171:L171" si="176">IF(M171="Yes",1,0)</f>
        <v>0</v>
      </c>
      <c r="B171" s="3">
        <f t="shared" si="176"/>
        <v>0</v>
      </c>
      <c r="C171" s="3">
        <f t="shared" si="176"/>
        <v>0</v>
      </c>
      <c r="D171" s="3">
        <f t="shared" si="176"/>
        <v>0</v>
      </c>
      <c r="E171" s="3">
        <f t="shared" si="176"/>
        <v>0</v>
      </c>
      <c r="F171" s="3">
        <f t="shared" si="176"/>
        <v>0</v>
      </c>
      <c r="G171" s="3">
        <f t="shared" si="176"/>
        <v>0</v>
      </c>
      <c r="H171" s="3">
        <f t="shared" si="176"/>
        <v>0</v>
      </c>
      <c r="I171" s="3">
        <f t="shared" si="176"/>
        <v>0</v>
      </c>
      <c r="J171" s="3">
        <f t="shared" si="176"/>
        <v>0</v>
      </c>
      <c r="K171" s="3">
        <f t="shared" si="176"/>
        <v>0</v>
      </c>
      <c r="L171" s="3">
        <f t="shared" si="176"/>
        <v>0</v>
      </c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">
        <f t="shared" si="173"/>
        <v>0</v>
      </c>
      <c r="Z171" s="33" t="str">
        <f t="shared" si="174"/>
        <v>Invoice</v>
      </c>
      <c r="AA171" s="3" t="s">
        <v>440</v>
      </c>
      <c r="AB171" s="8" t="s">
        <v>343</v>
      </c>
      <c r="AC171" s="8" t="s">
        <v>1349</v>
      </c>
      <c r="AD171" s="8" t="s">
        <v>1350</v>
      </c>
      <c r="AE171" s="8" t="s">
        <v>1351</v>
      </c>
      <c r="AF171" s="1"/>
      <c r="AG171" s="8" t="s">
        <v>1352</v>
      </c>
      <c r="AH171" s="8" t="s">
        <v>1353</v>
      </c>
      <c r="AI171" s="8" t="s">
        <v>1354</v>
      </c>
      <c r="AJ171" s="8" t="s">
        <v>1355</v>
      </c>
      <c r="AK171" s="8" t="s">
        <v>88</v>
      </c>
      <c r="AL171" s="8" t="s">
        <v>1356</v>
      </c>
      <c r="AM171" s="8" t="s">
        <v>54</v>
      </c>
      <c r="AN171" s="8" t="s">
        <v>22</v>
      </c>
      <c r="AO171" s="34">
        <v>35801</v>
      </c>
      <c r="AP171" s="19"/>
      <c r="AQ171" s="19"/>
      <c r="AR171" s="19"/>
    </row>
    <row r="172" spans="1:58" ht="12.75" customHeight="1">
      <c r="A172" s="3">
        <f t="shared" ref="A172:L172" si="177">IF(M172="Yes",1,0)</f>
        <v>0</v>
      </c>
      <c r="B172" s="3">
        <f t="shared" si="177"/>
        <v>0</v>
      </c>
      <c r="C172" s="3">
        <f t="shared" si="177"/>
        <v>0</v>
      </c>
      <c r="D172" s="3">
        <f t="shared" si="177"/>
        <v>0</v>
      </c>
      <c r="E172" s="3">
        <f t="shared" si="177"/>
        <v>0</v>
      </c>
      <c r="F172" s="3">
        <f t="shared" si="177"/>
        <v>0</v>
      </c>
      <c r="G172" s="3">
        <f t="shared" si="177"/>
        <v>0</v>
      </c>
      <c r="H172" s="3">
        <f t="shared" si="177"/>
        <v>0</v>
      </c>
      <c r="I172" s="3">
        <f t="shared" si="177"/>
        <v>0</v>
      </c>
      <c r="J172" s="3">
        <f t="shared" si="177"/>
        <v>0</v>
      </c>
      <c r="K172" s="3">
        <f t="shared" si="177"/>
        <v>0</v>
      </c>
      <c r="L172" s="3">
        <f t="shared" si="177"/>
        <v>0</v>
      </c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">
        <f t="shared" si="173"/>
        <v>0</v>
      </c>
      <c r="Z172" s="33" t="str">
        <f t="shared" si="174"/>
        <v>Invoice</v>
      </c>
      <c r="AA172" s="3" t="s">
        <v>440</v>
      </c>
      <c r="AB172" s="8" t="s">
        <v>343</v>
      </c>
      <c r="AC172" s="8" t="s">
        <v>1357</v>
      </c>
      <c r="AD172" s="8" t="s">
        <v>155</v>
      </c>
      <c r="AE172" s="8" t="s">
        <v>1358</v>
      </c>
      <c r="AF172" s="1"/>
      <c r="AG172" s="8" t="s">
        <v>1359</v>
      </c>
      <c r="AH172" s="8" t="s">
        <v>1360</v>
      </c>
      <c r="AI172" s="8" t="s">
        <v>1361</v>
      </c>
      <c r="AJ172" s="8" t="s">
        <v>1362</v>
      </c>
      <c r="AK172" s="8" t="s">
        <v>1363</v>
      </c>
      <c r="AL172" s="8" t="s">
        <v>1364</v>
      </c>
      <c r="AM172" s="8" t="s">
        <v>54</v>
      </c>
      <c r="AN172" s="8" t="s">
        <v>22</v>
      </c>
      <c r="AO172" s="34">
        <v>35806</v>
      </c>
      <c r="AP172" s="19"/>
      <c r="AQ172" s="19"/>
      <c r="AR172" s="19"/>
    </row>
    <row r="173" spans="1:58" ht="12.75" customHeight="1">
      <c r="A173" s="3">
        <f t="shared" ref="A173:L173" si="178">IF(M173="Yes",1,0)</f>
        <v>0</v>
      </c>
      <c r="B173" s="3">
        <f t="shared" si="178"/>
        <v>0</v>
      </c>
      <c r="C173" s="3">
        <f t="shared" si="178"/>
        <v>0</v>
      </c>
      <c r="D173" s="3">
        <f t="shared" si="178"/>
        <v>0</v>
      </c>
      <c r="E173" s="3">
        <f t="shared" si="178"/>
        <v>0</v>
      </c>
      <c r="F173" s="3">
        <f t="shared" si="178"/>
        <v>0</v>
      </c>
      <c r="G173" s="3">
        <f t="shared" si="178"/>
        <v>0</v>
      </c>
      <c r="H173" s="3">
        <f t="shared" si="178"/>
        <v>0</v>
      </c>
      <c r="I173" s="3">
        <f t="shared" si="178"/>
        <v>0</v>
      </c>
      <c r="J173" s="3">
        <f t="shared" si="178"/>
        <v>0</v>
      </c>
      <c r="K173" s="3">
        <f t="shared" si="178"/>
        <v>0</v>
      </c>
      <c r="L173" s="3">
        <f t="shared" si="178"/>
        <v>0</v>
      </c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">
        <f t="shared" si="173"/>
        <v>0</v>
      </c>
      <c r="Z173" s="33" t="str">
        <f t="shared" si="174"/>
        <v>Invoice</v>
      </c>
      <c r="AA173" s="3"/>
      <c r="AB173" s="8" t="s">
        <v>343</v>
      </c>
      <c r="AC173" s="8" t="s">
        <v>1365</v>
      </c>
      <c r="AD173" s="8" t="s">
        <v>946</v>
      </c>
      <c r="AE173" s="8" t="s">
        <v>923</v>
      </c>
      <c r="AF173" s="1"/>
      <c r="AG173" s="8" t="s">
        <v>1366</v>
      </c>
      <c r="AH173" s="8" t="s">
        <v>1367</v>
      </c>
      <c r="AI173" s="1"/>
      <c r="AJ173" s="1"/>
      <c r="AK173" s="1"/>
      <c r="AL173" s="1"/>
      <c r="AM173" s="1"/>
      <c r="AN173" s="1"/>
      <c r="AO173" s="20"/>
      <c r="AP173" s="19"/>
      <c r="AQ173" s="19"/>
      <c r="AR173" s="19"/>
    </row>
    <row r="174" spans="1:58" ht="12.75" customHeight="1">
      <c r="A174" s="3">
        <f t="shared" ref="A174:L174" si="179">IF(M174="Yes",1,0)</f>
        <v>0</v>
      </c>
      <c r="B174" s="3">
        <f t="shared" si="179"/>
        <v>0</v>
      </c>
      <c r="C174" s="3">
        <f t="shared" si="179"/>
        <v>0</v>
      </c>
      <c r="D174" s="3">
        <f t="shared" si="179"/>
        <v>0</v>
      </c>
      <c r="E174" s="3">
        <f t="shared" si="179"/>
        <v>0</v>
      </c>
      <c r="F174" s="3">
        <f t="shared" si="179"/>
        <v>0</v>
      </c>
      <c r="G174" s="3">
        <f t="shared" si="179"/>
        <v>1</v>
      </c>
      <c r="H174" s="3">
        <f t="shared" si="179"/>
        <v>0</v>
      </c>
      <c r="I174" s="3">
        <f t="shared" si="179"/>
        <v>0</v>
      </c>
      <c r="J174" s="3">
        <f t="shared" si="179"/>
        <v>0</v>
      </c>
      <c r="K174" s="3">
        <f t="shared" si="179"/>
        <v>0</v>
      </c>
      <c r="L174" s="3">
        <f t="shared" si="179"/>
        <v>0</v>
      </c>
      <c r="M174" s="32"/>
      <c r="N174" s="32"/>
      <c r="O174" s="32"/>
      <c r="P174" s="32"/>
      <c r="Q174" s="32"/>
      <c r="R174" s="32"/>
      <c r="S174" s="32" t="s">
        <v>448</v>
      </c>
      <c r="T174" s="32"/>
      <c r="U174" s="32"/>
      <c r="V174" s="32"/>
      <c r="W174" s="32"/>
      <c r="X174" s="32"/>
      <c r="Y174" s="3">
        <f t="shared" si="173"/>
        <v>1</v>
      </c>
      <c r="Z174" s="33" t="str">
        <f t="shared" si="174"/>
        <v>Invoice</v>
      </c>
      <c r="AA174" s="3"/>
      <c r="AB174" s="8" t="s">
        <v>343</v>
      </c>
      <c r="AC174" s="8" t="s">
        <v>1368</v>
      </c>
      <c r="AD174" s="8" t="s">
        <v>578</v>
      </c>
      <c r="AE174" s="8" t="s">
        <v>1369</v>
      </c>
      <c r="AF174" s="1"/>
      <c r="AG174" s="122" t="s">
        <v>1370</v>
      </c>
      <c r="AH174" s="8" t="s">
        <v>1371</v>
      </c>
      <c r="AI174" s="8" t="s">
        <v>1372</v>
      </c>
      <c r="AJ174" s="8" t="s">
        <v>1373</v>
      </c>
      <c r="AK174" s="8" t="s">
        <v>446</v>
      </c>
      <c r="AL174" s="8" t="s">
        <v>603</v>
      </c>
      <c r="AM174" s="8" t="s">
        <v>54</v>
      </c>
      <c r="AN174" s="8" t="s">
        <v>22</v>
      </c>
      <c r="AO174" s="34">
        <v>35801</v>
      </c>
      <c r="AP174" s="19"/>
      <c r="AQ174" s="19"/>
      <c r="AR174" s="19"/>
    </row>
    <row r="175" spans="1:58" ht="12.75" customHeight="1">
      <c r="A175" s="57">
        <f t="shared" ref="A175:L175" si="180">IF(M175="Yes",1,0)</f>
        <v>0</v>
      </c>
      <c r="B175" s="57">
        <f t="shared" si="180"/>
        <v>0</v>
      </c>
      <c r="C175" s="57">
        <f t="shared" si="180"/>
        <v>0</v>
      </c>
      <c r="D175" s="57">
        <f t="shared" si="180"/>
        <v>0</v>
      </c>
      <c r="E175" s="57">
        <f t="shared" si="180"/>
        <v>0</v>
      </c>
      <c r="F175" s="57">
        <f t="shared" si="180"/>
        <v>0</v>
      </c>
      <c r="G175" s="57">
        <f t="shared" si="180"/>
        <v>0</v>
      </c>
      <c r="H175" s="57">
        <f t="shared" si="180"/>
        <v>0</v>
      </c>
      <c r="I175" s="57">
        <f t="shared" si="180"/>
        <v>0</v>
      </c>
      <c r="J175" s="57">
        <f t="shared" si="180"/>
        <v>0</v>
      </c>
      <c r="K175" s="57">
        <f t="shared" si="180"/>
        <v>0</v>
      </c>
      <c r="L175" s="57">
        <f t="shared" si="180"/>
        <v>0</v>
      </c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7">
        <f t="shared" si="173"/>
        <v>0</v>
      </c>
      <c r="Z175" s="59" t="str">
        <f t="shared" si="174"/>
        <v>Invoice</v>
      </c>
      <c r="AA175" s="57"/>
      <c r="AB175" s="60" t="s">
        <v>343</v>
      </c>
      <c r="AC175" s="123" t="s">
        <v>1374</v>
      </c>
      <c r="AD175" s="60" t="s">
        <v>894</v>
      </c>
      <c r="AE175" s="60" t="s">
        <v>1375</v>
      </c>
      <c r="AF175" s="61"/>
      <c r="AG175" s="60" t="s">
        <v>1376</v>
      </c>
      <c r="AH175" s="60" t="s">
        <v>1371</v>
      </c>
      <c r="AI175" s="60" t="s">
        <v>1377</v>
      </c>
      <c r="AJ175" s="61"/>
      <c r="AK175" s="60" t="s">
        <v>446</v>
      </c>
      <c r="AL175" s="60" t="s">
        <v>603</v>
      </c>
      <c r="AM175" s="60" t="s">
        <v>54</v>
      </c>
      <c r="AN175" s="60" t="s">
        <v>22</v>
      </c>
      <c r="AO175" s="63">
        <v>35801</v>
      </c>
      <c r="AP175" s="64"/>
      <c r="AQ175" s="64"/>
      <c r="AR175" s="64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</row>
    <row r="176" spans="1:58" ht="12.75" customHeight="1">
      <c r="A176" s="3">
        <f t="shared" ref="A176:L176" si="181">IF(M176="Yes",1,0)</f>
        <v>0</v>
      </c>
      <c r="B176" s="3">
        <f t="shared" si="181"/>
        <v>0</v>
      </c>
      <c r="C176" s="3">
        <f t="shared" si="181"/>
        <v>0</v>
      </c>
      <c r="D176" s="3">
        <f t="shared" si="181"/>
        <v>0</v>
      </c>
      <c r="E176" s="3">
        <f t="shared" si="181"/>
        <v>0</v>
      </c>
      <c r="F176" s="3">
        <f t="shared" si="181"/>
        <v>0</v>
      </c>
      <c r="G176" s="3">
        <f t="shared" si="181"/>
        <v>0</v>
      </c>
      <c r="H176" s="3">
        <f t="shared" si="181"/>
        <v>0</v>
      </c>
      <c r="I176" s="3">
        <f t="shared" si="181"/>
        <v>0</v>
      </c>
      <c r="J176" s="3">
        <f t="shared" si="181"/>
        <v>0</v>
      </c>
      <c r="K176" s="3">
        <f t="shared" si="181"/>
        <v>0</v>
      </c>
      <c r="L176" s="3">
        <f t="shared" si="181"/>
        <v>0</v>
      </c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">
        <f t="shared" si="173"/>
        <v>0</v>
      </c>
      <c r="Z176" s="33" t="str">
        <f t="shared" si="174"/>
        <v>Invoice</v>
      </c>
      <c r="AA176" s="3"/>
      <c r="AB176" s="8" t="s">
        <v>343</v>
      </c>
      <c r="AC176" s="8" t="s">
        <v>1378</v>
      </c>
      <c r="AD176" s="8" t="s">
        <v>1379</v>
      </c>
      <c r="AE176" s="8" t="s">
        <v>1380</v>
      </c>
      <c r="AF176" s="1"/>
      <c r="AG176" s="8" t="s">
        <v>1381</v>
      </c>
      <c r="AH176" s="8" t="s">
        <v>1371</v>
      </c>
      <c r="AI176" s="8" t="s">
        <v>1382</v>
      </c>
      <c r="AJ176" s="1"/>
      <c r="AK176" s="8" t="s">
        <v>446</v>
      </c>
      <c r="AL176" s="8" t="s">
        <v>603</v>
      </c>
      <c r="AM176" s="8" t="s">
        <v>54</v>
      </c>
      <c r="AN176" s="8" t="s">
        <v>22</v>
      </c>
      <c r="AO176" s="34">
        <v>35801</v>
      </c>
      <c r="AP176" s="19"/>
      <c r="AQ176" s="19"/>
      <c r="AR176" s="19"/>
    </row>
    <row r="177" spans="1:58" ht="12.75" customHeight="1">
      <c r="A177" s="3">
        <f t="shared" ref="A177:L177" si="182">IF(M177="Yes",1,0)</f>
        <v>0</v>
      </c>
      <c r="B177" s="3">
        <f t="shared" si="182"/>
        <v>0</v>
      </c>
      <c r="C177" s="3">
        <f t="shared" si="182"/>
        <v>0</v>
      </c>
      <c r="D177" s="3">
        <f t="shared" si="182"/>
        <v>0</v>
      </c>
      <c r="E177" s="3">
        <f t="shared" si="182"/>
        <v>0</v>
      </c>
      <c r="F177" s="3">
        <f t="shared" si="182"/>
        <v>0</v>
      </c>
      <c r="G177" s="3">
        <f t="shared" si="182"/>
        <v>0</v>
      </c>
      <c r="H177" s="3">
        <f t="shared" si="182"/>
        <v>0</v>
      </c>
      <c r="I177" s="3">
        <f t="shared" si="182"/>
        <v>0</v>
      </c>
      <c r="J177" s="3">
        <f t="shared" si="182"/>
        <v>0</v>
      </c>
      <c r="K177" s="3">
        <f t="shared" si="182"/>
        <v>0</v>
      </c>
      <c r="L177" s="3">
        <f t="shared" si="182"/>
        <v>0</v>
      </c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">
        <f t="shared" si="173"/>
        <v>0</v>
      </c>
      <c r="Z177" s="33" t="str">
        <f t="shared" si="174"/>
        <v>Invoice</v>
      </c>
      <c r="AA177" s="3"/>
      <c r="AB177" s="8" t="s">
        <v>343</v>
      </c>
      <c r="AC177" s="8" t="s">
        <v>1383</v>
      </c>
      <c r="AD177" s="8" t="s">
        <v>975</v>
      </c>
      <c r="AE177" s="8" t="s">
        <v>1384</v>
      </c>
      <c r="AF177" s="1"/>
      <c r="AG177" s="8" t="s">
        <v>1385</v>
      </c>
      <c r="AH177" s="8" t="s">
        <v>1371</v>
      </c>
      <c r="AI177" s="8" t="s">
        <v>1386</v>
      </c>
      <c r="AJ177" s="1"/>
      <c r="AK177" s="8" t="s">
        <v>446</v>
      </c>
      <c r="AL177" s="8" t="s">
        <v>603</v>
      </c>
      <c r="AM177" s="8" t="s">
        <v>54</v>
      </c>
      <c r="AN177" s="8" t="s">
        <v>22</v>
      </c>
      <c r="AO177" s="34">
        <v>35801</v>
      </c>
      <c r="AP177" s="19"/>
      <c r="AQ177" s="19"/>
      <c r="AR177" s="19"/>
    </row>
    <row r="178" spans="1:58" ht="12.75" customHeight="1">
      <c r="A178" s="3">
        <f t="shared" ref="A178:L178" si="183">IF(M178="Yes",1,0)</f>
        <v>0</v>
      </c>
      <c r="B178" s="3">
        <f t="shared" si="183"/>
        <v>0</v>
      </c>
      <c r="C178" s="3">
        <f t="shared" si="183"/>
        <v>0</v>
      </c>
      <c r="D178" s="3">
        <f t="shared" si="183"/>
        <v>0</v>
      </c>
      <c r="E178" s="3">
        <f t="shared" si="183"/>
        <v>0</v>
      </c>
      <c r="F178" s="3">
        <f t="shared" si="183"/>
        <v>0</v>
      </c>
      <c r="G178" s="3">
        <f t="shared" si="183"/>
        <v>0</v>
      </c>
      <c r="H178" s="3">
        <f t="shared" si="183"/>
        <v>0</v>
      </c>
      <c r="I178" s="3">
        <f t="shared" si="183"/>
        <v>0</v>
      </c>
      <c r="J178" s="3">
        <f t="shared" si="183"/>
        <v>0</v>
      </c>
      <c r="K178" s="3">
        <f t="shared" si="183"/>
        <v>0</v>
      </c>
      <c r="L178" s="3">
        <f t="shared" si="183"/>
        <v>0</v>
      </c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">
        <f t="shared" si="173"/>
        <v>0</v>
      </c>
      <c r="Z178" s="33" t="str">
        <f t="shared" si="174"/>
        <v>Invoice</v>
      </c>
      <c r="AA178" s="3"/>
      <c r="AB178" s="8" t="s">
        <v>343</v>
      </c>
      <c r="AC178" s="8" t="s">
        <v>1387</v>
      </c>
      <c r="AD178" s="8" t="s">
        <v>1388</v>
      </c>
      <c r="AE178" s="8" t="s">
        <v>1389</v>
      </c>
      <c r="AF178" s="1"/>
      <c r="AG178" s="8" t="s">
        <v>1390</v>
      </c>
      <c r="AH178" s="8" t="s">
        <v>1371</v>
      </c>
      <c r="AI178" s="8" t="s">
        <v>1391</v>
      </c>
      <c r="AJ178" s="1"/>
      <c r="AK178" s="8" t="s">
        <v>446</v>
      </c>
      <c r="AL178" s="8" t="s">
        <v>603</v>
      </c>
      <c r="AM178" s="8" t="s">
        <v>54</v>
      </c>
      <c r="AN178" s="8" t="s">
        <v>22</v>
      </c>
      <c r="AO178" s="34">
        <v>35801</v>
      </c>
      <c r="AP178" s="19"/>
      <c r="AQ178" s="19"/>
      <c r="AR178" s="19"/>
    </row>
    <row r="179" spans="1:58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"/>
      <c r="Z179" s="33"/>
      <c r="AA179" s="3" t="s">
        <v>440</v>
      </c>
      <c r="AB179" s="8" t="s">
        <v>343</v>
      </c>
      <c r="AC179" s="47" t="s">
        <v>1392</v>
      </c>
      <c r="AD179" s="1" t="s">
        <v>163</v>
      </c>
      <c r="AE179" s="1" t="s">
        <v>1393</v>
      </c>
      <c r="AF179" s="1"/>
      <c r="AG179" s="1" t="s">
        <v>1394</v>
      </c>
      <c r="AH179" s="1" t="s">
        <v>1395</v>
      </c>
      <c r="AI179" s="1" t="s">
        <v>1396</v>
      </c>
      <c r="AJ179" s="1"/>
      <c r="AK179" s="1" t="s">
        <v>1397</v>
      </c>
      <c r="AL179" s="1" t="s">
        <v>603</v>
      </c>
      <c r="AM179" s="1" t="s">
        <v>761</v>
      </c>
      <c r="AN179" s="1" t="s">
        <v>22</v>
      </c>
      <c r="AO179" s="20">
        <v>35602</v>
      </c>
      <c r="AP179" s="19"/>
      <c r="AQ179" s="19"/>
      <c r="AR179" s="19"/>
    </row>
    <row r="180" spans="1:58" ht="12.75" customHeight="1">
      <c r="A180" s="3">
        <f t="shared" ref="A180:L180" si="184">IF(M180="Yes",1,0)</f>
        <v>0</v>
      </c>
      <c r="B180" s="3">
        <f t="shared" si="184"/>
        <v>0</v>
      </c>
      <c r="C180" s="3">
        <f t="shared" si="184"/>
        <v>0</v>
      </c>
      <c r="D180" s="3">
        <f t="shared" si="184"/>
        <v>0</v>
      </c>
      <c r="E180" s="3">
        <f t="shared" si="184"/>
        <v>0</v>
      </c>
      <c r="F180" s="3">
        <f t="shared" si="184"/>
        <v>0</v>
      </c>
      <c r="G180" s="3">
        <f t="shared" si="184"/>
        <v>0</v>
      </c>
      <c r="H180" s="3">
        <f t="shared" si="184"/>
        <v>0</v>
      </c>
      <c r="I180" s="3">
        <f t="shared" si="184"/>
        <v>0</v>
      </c>
      <c r="J180" s="3">
        <f t="shared" si="184"/>
        <v>0</v>
      </c>
      <c r="K180" s="3">
        <f t="shared" si="184"/>
        <v>0</v>
      </c>
      <c r="L180" s="3">
        <f t="shared" si="184"/>
        <v>0</v>
      </c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">
        <f t="shared" ref="Y180:Y194" si="185">SUM(A180:L180)</f>
        <v>0</v>
      </c>
      <c r="Z180" s="33" t="str">
        <f t="shared" ref="Z180:Z194" si="186">IF(Y180&gt;0.1,IF(AA180="Paid","Paid","Invoice"),"Invoice")</f>
        <v>Invoice</v>
      </c>
      <c r="AA180" s="3"/>
      <c r="AB180" s="8" t="s">
        <v>343</v>
      </c>
      <c r="AC180" s="124" t="s">
        <v>1398</v>
      </c>
      <c r="AD180" s="124" t="s">
        <v>79</v>
      </c>
      <c r="AE180" s="124" t="s">
        <v>1399</v>
      </c>
      <c r="AF180" s="124"/>
      <c r="AG180" s="124" t="s">
        <v>1400</v>
      </c>
      <c r="AH180" s="124" t="s">
        <v>1395</v>
      </c>
      <c r="AI180" s="124" t="s">
        <v>890</v>
      </c>
      <c r="AJ180" s="124"/>
      <c r="AK180" s="124" t="s">
        <v>892</v>
      </c>
      <c r="AL180" s="124"/>
      <c r="AM180" s="124" t="s">
        <v>761</v>
      </c>
      <c r="AN180" s="124" t="s">
        <v>22</v>
      </c>
      <c r="AO180" s="125">
        <v>35602</v>
      </c>
      <c r="AP180" s="126"/>
      <c r="AQ180" s="126"/>
      <c r="AR180" s="126"/>
      <c r="AS180" s="127"/>
      <c r="AT180" s="127"/>
      <c r="AU180" s="127"/>
      <c r="AV180" s="127"/>
      <c r="AW180" s="127"/>
      <c r="AX180" s="127"/>
      <c r="AY180" s="127"/>
      <c r="AZ180" s="127"/>
      <c r="BA180" s="127"/>
      <c r="BB180" s="127"/>
      <c r="BC180" s="127"/>
      <c r="BD180" s="127"/>
      <c r="BE180" s="127"/>
      <c r="BF180" s="127"/>
    </row>
    <row r="181" spans="1:58" ht="12.75" customHeight="1">
      <c r="A181" s="3">
        <f t="shared" ref="A181:L181" si="187">IF(M181="Yes",1,0)</f>
        <v>0</v>
      </c>
      <c r="B181" s="3">
        <f t="shared" si="187"/>
        <v>0</v>
      </c>
      <c r="C181" s="3">
        <f t="shared" si="187"/>
        <v>0</v>
      </c>
      <c r="D181" s="3">
        <f t="shared" si="187"/>
        <v>0</v>
      </c>
      <c r="E181" s="3">
        <f t="shared" si="187"/>
        <v>0</v>
      </c>
      <c r="F181" s="3">
        <f t="shared" si="187"/>
        <v>0</v>
      </c>
      <c r="G181" s="3">
        <f t="shared" si="187"/>
        <v>0</v>
      </c>
      <c r="H181" s="3">
        <f t="shared" si="187"/>
        <v>0</v>
      </c>
      <c r="I181" s="3">
        <f t="shared" si="187"/>
        <v>0</v>
      </c>
      <c r="J181" s="3">
        <f t="shared" si="187"/>
        <v>0</v>
      </c>
      <c r="K181" s="3">
        <f t="shared" si="187"/>
        <v>0</v>
      </c>
      <c r="L181" s="3">
        <f t="shared" si="187"/>
        <v>0</v>
      </c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">
        <f t="shared" si="185"/>
        <v>0</v>
      </c>
      <c r="Z181" s="33" t="str">
        <f t="shared" si="186"/>
        <v>Invoice</v>
      </c>
      <c r="AA181" s="3" t="s">
        <v>440</v>
      </c>
      <c r="AB181" s="8" t="s">
        <v>343</v>
      </c>
      <c r="AC181" s="1" t="s">
        <v>1401</v>
      </c>
      <c r="AD181" s="1" t="s">
        <v>540</v>
      </c>
      <c r="AE181" s="1" t="s">
        <v>1402</v>
      </c>
      <c r="AF181" s="1"/>
      <c r="AG181" s="128" t="s">
        <v>1403</v>
      </c>
      <c r="AH181" s="1" t="s">
        <v>1404</v>
      </c>
      <c r="AI181" s="1" t="s">
        <v>1405</v>
      </c>
      <c r="AJ181" s="1"/>
      <c r="AK181" s="1" t="s">
        <v>1406</v>
      </c>
      <c r="AL181" s="1"/>
      <c r="AM181" s="1" t="s">
        <v>54</v>
      </c>
      <c r="AN181" s="1" t="s">
        <v>22</v>
      </c>
      <c r="AO181" s="20">
        <v>35804</v>
      </c>
      <c r="AP181" s="19"/>
      <c r="AQ181" s="19"/>
      <c r="AR181" s="19"/>
    </row>
    <row r="182" spans="1:58" ht="12.75" customHeight="1">
      <c r="A182" s="3">
        <f t="shared" ref="A182:L182" si="188">IF(M182="Yes",1,0)</f>
        <v>0</v>
      </c>
      <c r="B182" s="3">
        <f t="shared" si="188"/>
        <v>0</v>
      </c>
      <c r="C182" s="3">
        <f t="shared" si="188"/>
        <v>0</v>
      </c>
      <c r="D182" s="3">
        <f t="shared" si="188"/>
        <v>0</v>
      </c>
      <c r="E182" s="3">
        <f t="shared" si="188"/>
        <v>0</v>
      </c>
      <c r="F182" s="3">
        <f t="shared" si="188"/>
        <v>0</v>
      </c>
      <c r="G182" s="3">
        <f t="shared" si="188"/>
        <v>0</v>
      </c>
      <c r="H182" s="3">
        <f t="shared" si="188"/>
        <v>0</v>
      </c>
      <c r="I182" s="3">
        <f t="shared" si="188"/>
        <v>0</v>
      </c>
      <c r="J182" s="3">
        <f t="shared" si="188"/>
        <v>0</v>
      </c>
      <c r="K182" s="3">
        <f t="shared" si="188"/>
        <v>0</v>
      </c>
      <c r="L182" s="3">
        <f t="shared" si="188"/>
        <v>0</v>
      </c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">
        <f t="shared" si="185"/>
        <v>0</v>
      </c>
      <c r="Z182" s="33" t="str">
        <f t="shared" si="186"/>
        <v>Invoice</v>
      </c>
      <c r="AA182" s="3" t="s">
        <v>440</v>
      </c>
      <c r="AB182" s="8" t="s">
        <v>343</v>
      </c>
      <c r="AC182" s="1" t="s">
        <v>1407</v>
      </c>
      <c r="AD182" s="1" t="s">
        <v>1408</v>
      </c>
      <c r="AE182" s="1" t="s">
        <v>169</v>
      </c>
      <c r="AF182" s="1"/>
      <c r="AG182" s="128" t="s">
        <v>1409</v>
      </c>
      <c r="AH182" s="1" t="s">
        <v>1410</v>
      </c>
      <c r="AI182" s="1" t="s">
        <v>1411</v>
      </c>
      <c r="AJ182" s="1"/>
      <c r="AK182" s="1" t="s">
        <v>1412</v>
      </c>
      <c r="AL182" s="1"/>
      <c r="AM182" s="1" t="s">
        <v>235</v>
      </c>
      <c r="AN182" s="1" t="s">
        <v>22</v>
      </c>
      <c r="AO182" s="20">
        <v>35758</v>
      </c>
      <c r="AP182" s="19"/>
      <c r="AQ182" s="19"/>
      <c r="AR182" s="19"/>
    </row>
    <row r="183" spans="1:58" ht="12.75" customHeight="1">
      <c r="A183" s="3">
        <f t="shared" ref="A183:L183" si="189">IF(M183="Yes",1,0)</f>
        <v>0</v>
      </c>
      <c r="B183" s="3">
        <f t="shared" si="189"/>
        <v>0</v>
      </c>
      <c r="C183" s="3">
        <f t="shared" si="189"/>
        <v>0</v>
      </c>
      <c r="D183" s="3">
        <f t="shared" si="189"/>
        <v>0</v>
      </c>
      <c r="E183" s="3">
        <f t="shared" si="189"/>
        <v>0</v>
      </c>
      <c r="F183" s="3">
        <f t="shared" si="189"/>
        <v>0</v>
      </c>
      <c r="G183" s="3">
        <f t="shared" si="189"/>
        <v>0</v>
      </c>
      <c r="H183" s="3">
        <f t="shared" si="189"/>
        <v>1</v>
      </c>
      <c r="I183" s="3">
        <f t="shared" si="189"/>
        <v>0</v>
      </c>
      <c r="J183" s="3">
        <f t="shared" si="189"/>
        <v>0</v>
      </c>
      <c r="K183" s="3">
        <f t="shared" si="189"/>
        <v>0</v>
      </c>
      <c r="L183" s="3">
        <f t="shared" si="189"/>
        <v>0</v>
      </c>
      <c r="M183" s="32"/>
      <c r="N183" s="32"/>
      <c r="O183" s="32"/>
      <c r="P183" s="32"/>
      <c r="Q183" s="32"/>
      <c r="R183" s="32"/>
      <c r="S183" s="32"/>
      <c r="T183" s="32" t="s">
        <v>448</v>
      </c>
      <c r="U183" s="32"/>
      <c r="V183" s="32"/>
      <c r="W183" s="32"/>
      <c r="X183" s="32"/>
      <c r="Y183" s="3">
        <f t="shared" si="185"/>
        <v>1</v>
      </c>
      <c r="Z183" s="33" t="str">
        <f t="shared" si="186"/>
        <v>Invoice</v>
      </c>
      <c r="AA183" s="3" t="s">
        <v>1413</v>
      </c>
      <c r="AB183" s="8" t="s">
        <v>343</v>
      </c>
      <c r="AC183" s="129" t="s">
        <v>1414</v>
      </c>
      <c r="AD183" s="1" t="s">
        <v>1415</v>
      </c>
      <c r="AE183" s="1" t="s">
        <v>1416</v>
      </c>
      <c r="AF183" s="1"/>
      <c r="AG183" s="8" t="s">
        <v>1417</v>
      </c>
      <c r="AH183" s="1" t="s">
        <v>982</v>
      </c>
      <c r="AI183" s="1" t="s">
        <v>1418</v>
      </c>
      <c r="AJ183" s="1"/>
      <c r="AK183" s="1"/>
      <c r="AL183" s="1"/>
      <c r="AM183" s="1"/>
      <c r="AN183" s="1"/>
      <c r="AO183" s="20"/>
      <c r="AP183" s="19"/>
      <c r="AQ183" s="19"/>
      <c r="AR183" s="19"/>
    </row>
    <row r="184" spans="1:58" ht="12.75" customHeight="1">
      <c r="A184" s="3">
        <f t="shared" ref="A184:L184" si="190">IF(M184="Yes",1,0)</f>
        <v>0</v>
      </c>
      <c r="B184" s="3">
        <f t="shared" si="190"/>
        <v>0</v>
      </c>
      <c r="C184" s="3">
        <f t="shared" si="190"/>
        <v>0</v>
      </c>
      <c r="D184" s="3">
        <f t="shared" si="190"/>
        <v>0</v>
      </c>
      <c r="E184" s="3">
        <f t="shared" si="190"/>
        <v>0</v>
      </c>
      <c r="F184" s="3">
        <f t="shared" si="190"/>
        <v>0</v>
      </c>
      <c r="G184" s="3">
        <f t="shared" si="190"/>
        <v>0</v>
      </c>
      <c r="H184" s="3">
        <f t="shared" si="190"/>
        <v>1</v>
      </c>
      <c r="I184" s="3">
        <f t="shared" si="190"/>
        <v>0</v>
      </c>
      <c r="J184" s="3">
        <f t="shared" si="190"/>
        <v>0</v>
      </c>
      <c r="K184" s="3">
        <f t="shared" si="190"/>
        <v>0</v>
      </c>
      <c r="L184" s="3">
        <f t="shared" si="190"/>
        <v>0</v>
      </c>
      <c r="M184" s="32"/>
      <c r="N184" s="32"/>
      <c r="O184" s="32"/>
      <c r="P184" s="32"/>
      <c r="Q184" s="32"/>
      <c r="R184" s="32"/>
      <c r="S184" s="32"/>
      <c r="T184" s="32" t="s">
        <v>448</v>
      </c>
      <c r="U184" s="32"/>
      <c r="V184" s="32"/>
      <c r="W184" s="32"/>
      <c r="X184" s="32"/>
      <c r="Y184" s="3">
        <f t="shared" si="185"/>
        <v>1</v>
      </c>
      <c r="Z184" s="33" t="str">
        <f t="shared" si="186"/>
        <v>Invoice</v>
      </c>
      <c r="AA184" s="3"/>
      <c r="AB184" s="8" t="s">
        <v>343</v>
      </c>
      <c r="AC184" s="21" t="s">
        <v>1419</v>
      </c>
      <c r="AD184" s="1" t="s">
        <v>1420</v>
      </c>
      <c r="AE184" s="1" t="s">
        <v>1421</v>
      </c>
      <c r="AF184" s="1"/>
      <c r="AG184" s="8" t="s">
        <v>1422</v>
      </c>
      <c r="AH184" s="1" t="s">
        <v>1423</v>
      </c>
      <c r="AI184" s="1" t="s">
        <v>1424</v>
      </c>
      <c r="AJ184" s="1"/>
      <c r="AK184" s="1"/>
      <c r="AL184" s="1"/>
      <c r="AM184" s="1"/>
      <c r="AN184" s="1"/>
      <c r="AO184" s="20"/>
      <c r="AP184" s="19"/>
      <c r="AQ184" s="19"/>
      <c r="AR184" s="19"/>
    </row>
    <row r="185" spans="1:58" ht="12.75" customHeight="1">
      <c r="A185" s="3">
        <f t="shared" ref="A185:L185" si="191">IF(M185="Yes",1,0)</f>
        <v>0</v>
      </c>
      <c r="B185" s="3">
        <f t="shared" si="191"/>
        <v>0</v>
      </c>
      <c r="C185" s="3">
        <f t="shared" si="191"/>
        <v>0</v>
      </c>
      <c r="D185" s="3">
        <f t="shared" si="191"/>
        <v>0</v>
      </c>
      <c r="E185" s="3">
        <f t="shared" si="191"/>
        <v>0</v>
      </c>
      <c r="F185" s="3">
        <f t="shared" si="191"/>
        <v>0</v>
      </c>
      <c r="G185" s="3">
        <f t="shared" si="191"/>
        <v>0</v>
      </c>
      <c r="H185" s="3">
        <f t="shared" si="191"/>
        <v>1</v>
      </c>
      <c r="I185" s="3">
        <f t="shared" si="191"/>
        <v>0</v>
      </c>
      <c r="J185" s="3">
        <f t="shared" si="191"/>
        <v>0</v>
      </c>
      <c r="K185" s="3">
        <f t="shared" si="191"/>
        <v>0</v>
      </c>
      <c r="L185" s="3">
        <f t="shared" si="191"/>
        <v>0</v>
      </c>
      <c r="M185" s="32"/>
      <c r="N185" s="32"/>
      <c r="O185" s="32"/>
      <c r="P185" s="32"/>
      <c r="Q185" s="32"/>
      <c r="R185" s="32"/>
      <c r="S185" s="32"/>
      <c r="T185" s="32" t="s">
        <v>448</v>
      </c>
      <c r="U185" s="32"/>
      <c r="V185" s="32"/>
      <c r="W185" s="32"/>
      <c r="X185" s="32"/>
      <c r="Y185" s="3">
        <f t="shared" si="185"/>
        <v>1</v>
      </c>
      <c r="Z185" s="33" t="str">
        <f t="shared" si="186"/>
        <v>Invoice</v>
      </c>
      <c r="AA185" s="3"/>
      <c r="AB185" s="8" t="s">
        <v>343</v>
      </c>
      <c r="AC185" s="21" t="s">
        <v>1425</v>
      </c>
      <c r="AD185" s="1" t="s">
        <v>572</v>
      </c>
      <c r="AE185" s="1" t="s">
        <v>1426</v>
      </c>
      <c r="AF185" s="1"/>
      <c r="AG185" s="8" t="s">
        <v>1427</v>
      </c>
      <c r="AH185" s="1" t="s">
        <v>1428</v>
      </c>
      <c r="AI185" s="1" t="s">
        <v>1429</v>
      </c>
      <c r="AJ185" s="1"/>
      <c r="AK185" s="1"/>
      <c r="AL185" s="1"/>
      <c r="AM185" s="1"/>
      <c r="AN185" s="1"/>
      <c r="AO185" s="20"/>
      <c r="AP185" s="19"/>
      <c r="AQ185" s="19"/>
      <c r="AR185" s="19"/>
    </row>
    <row r="186" spans="1:58" ht="12.75" customHeight="1">
      <c r="A186" s="3">
        <f t="shared" ref="A186:L186" si="192">IF(M186="Yes",1,0)</f>
        <v>0</v>
      </c>
      <c r="B186" s="3">
        <f t="shared" si="192"/>
        <v>0</v>
      </c>
      <c r="C186" s="3">
        <f t="shared" si="192"/>
        <v>0</v>
      </c>
      <c r="D186" s="3">
        <f t="shared" si="192"/>
        <v>0</v>
      </c>
      <c r="E186" s="3">
        <f t="shared" si="192"/>
        <v>0</v>
      </c>
      <c r="F186" s="3">
        <f t="shared" si="192"/>
        <v>0</v>
      </c>
      <c r="G186" s="3">
        <f t="shared" si="192"/>
        <v>0</v>
      </c>
      <c r="H186" s="3">
        <f t="shared" si="192"/>
        <v>1</v>
      </c>
      <c r="I186" s="3">
        <f t="shared" si="192"/>
        <v>0</v>
      </c>
      <c r="J186" s="3">
        <f t="shared" si="192"/>
        <v>0</v>
      </c>
      <c r="K186" s="3">
        <f t="shared" si="192"/>
        <v>0</v>
      </c>
      <c r="L186" s="3">
        <f t="shared" si="192"/>
        <v>0</v>
      </c>
      <c r="M186" s="32"/>
      <c r="N186" s="32"/>
      <c r="O186" s="32"/>
      <c r="P186" s="32"/>
      <c r="Q186" s="32"/>
      <c r="R186" s="32"/>
      <c r="S186" s="32"/>
      <c r="T186" s="32" t="s">
        <v>448</v>
      </c>
      <c r="U186" s="32"/>
      <c r="V186" s="32"/>
      <c r="W186" s="32"/>
      <c r="X186" s="32"/>
      <c r="Y186" s="3">
        <f t="shared" si="185"/>
        <v>1</v>
      </c>
      <c r="Z186" s="33" t="str">
        <f t="shared" si="186"/>
        <v>Invoice</v>
      </c>
      <c r="AA186" s="3"/>
      <c r="AB186" s="8" t="s">
        <v>343</v>
      </c>
      <c r="AC186" s="21" t="s">
        <v>1430</v>
      </c>
      <c r="AD186" s="1" t="s">
        <v>763</v>
      </c>
      <c r="AE186" s="1" t="s">
        <v>1431</v>
      </c>
      <c r="AF186" s="1"/>
      <c r="AG186" s="8" t="s">
        <v>1432</v>
      </c>
      <c r="AH186" s="1" t="s">
        <v>1433</v>
      </c>
      <c r="AI186" s="1" t="s">
        <v>1434</v>
      </c>
      <c r="AJ186" s="1"/>
      <c r="AK186" s="1"/>
      <c r="AL186" s="1"/>
      <c r="AM186" s="1"/>
      <c r="AN186" s="1"/>
      <c r="AO186" s="20"/>
      <c r="AP186" s="19"/>
      <c r="AQ186" s="19"/>
      <c r="AR186" s="19"/>
    </row>
    <row r="187" spans="1:58" ht="12.75" customHeight="1">
      <c r="A187" s="3">
        <f t="shared" ref="A187:L187" si="193">IF(M187="Yes",1,0)</f>
        <v>0</v>
      </c>
      <c r="B187" s="3">
        <f t="shared" si="193"/>
        <v>0</v>
      </c>
      <c r="C187" s="3">
        <f t="shared" si="193"/>
        <v>0</v>
      </c>
      <c r="D187" s="3">
        <f t="shared" si="193"/>
        <v>0</v>
      </c>
      <c r="E187" s="3">
        <f t="shared" si="193"/>
        <v>0</v>
      </c>
      <c r="F187" s="3">
        <f t="shared" si="193"/>
        <v>0</v>
      </c>
      <c r="G187" s="3">
        <f t="shared" si="193"/>
        <v>0</v>
      </c>
      <c r="H187" s="3">
        <f t="shared" si="193"/>
        <v>1</v>
      </c>
      <c r="I187" s="3">
        <f t="shared" si="193"/>
        <v>0</v>
      </c>
      <c r="J187" s="3">
        <f t="shared" si="193"/>
        <v>0</v>
      </c>
      <c r="K187" s="3">
        <f t="shared" si="193"/>
        <v>0</v>
      </c>
      <c r="L187" s="3">
        <f t="shared" si="193"/>
        <v>0</v>
      </c>
      <c r="M187" s="32"/>
      <c r="N187" s="32"/>
      <c r="O187" s="32"/>
      <c r="P187" s="32"/>
      <c r="Q187" s="32"/>
      <c r="R187" s="32"/>
      <c r="S187" s="32"/>
      <c r="T187" s="32" t="s">
        <v>448</v>
      </c>
      <c r="U187" s="32"/>
      <c r="V187" s="32"/>
      <c r="W187" s="32"/>
      <c r="X187" s="32"/>
      <c r="Y187" s="3">
        <f t="shared" si="185"/>
        <v>1</v>
      </c>
      <c r="Z187" s="33" t="str">
        <f t="shared" si="186"/>
        <v>Invoice</v>
      </c>
      <c r="AA187" s="3"/>
      <c r="AB187" s="8" t="s">
        <v>343</v>
      </c>
      <c r="AC187" s="21" t="s">
        <v>1435</v>
      </c>
      <c r="AD187" s="1" t="s">
        <v>169</v>
      </c>
      <c r="AE187" s="1" t="s">
        <v>397</v>
      </c>
      <c r="AF187" s="1"/>
      <c r="AG187" s="8"/>
      <c r="AH187" s="1" t="s">
        <v>408</v>
      </c>
      <c r="AI187" s="1" t="s">
        <v>401</v>
      </c>
      <c r="AJ187" s="1"/>
      <c r="AK187" s="1"/>
      <c r="AL187" s="1"/>
      <c r="AM187" s="1"/>
      <c r="AN187" s="1"/>
      <c r="AO187" s="20"/>
      <c r="AP187" s="19"/>
      <c r="AQ187" s="19"/>
      <c r="AR187" s="19"/>
    </row>
    <row r="188" spans="1:58" ht="12.75" customHeight="1">
      <c r="A188" s="3">
        <f t="shared" ref="A188:L188" si="194">IF(M188="Yes",1,0)</f>
        <v>0</v>
      </c>
      <c r="B188" s="3">
        <f t="shared" si="194"/>
        <v>0</v>
      </c>
      <c r="C188" s="3">
        <f t="shared" si="194"/>
        <v>0</v>
      </c>
      <c r="D188" s="3">
        <f t="shared" si="194"/>
        <v>0</v>
      </c>
      <c r="E188" s="3">
        <f t="shared" si="194"/>
        <v>0</v>
      </c>
      <c r="F188" s="3">
        <f t="shared" si="194"/>
        <v>0</v>
      </c>
      <c r="G188" s="3">
        <f t="shared" si="194"/>
        <v>0</v>
      </c>
      <c r="H188" s="3">
        <f t="shared" si="194"/>
        <v>0</v>
      </c>
      <c r="I188" s="3">
        <f t="shared" si="194"/>
        <v>0</v>
      </c>
      <c r="J188" s="3">
        <f t="shared" si="194"/>
        <v>0</v>
      </c>
      <c r="K188" s="3">
        <f t="shared" si="194"/>
        <v>0</v>
      </c>
      <c r="L188" s="3">
        <f t="shared" si="194"/>
        <v>0</v>
      </c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">
        <f t="shared" si="185"/>
        <v>0</v>
      </c>
      <c r="Z188" s="33" t="str">
        <f t="shared" si="186"/>
        <v>Invoice</v>
      </c>
      <c r="AA188" s="3" t="s">
        <v>440</v>
      </c>
      <c r="AB188" s="8" t="s">
        <v>343</v>
      </c>
      <c r="AC188" s="21" t="s">
        <v>1436</v>
      </c>
      <c r="AD188" s="1" t="s">
        <v>1437</v>
      </c>
      <c r="AE188" s="1" t="s">
        <v>1438</v>
      </c>
      <c r="AF188" s="1"/>
      <c r="AG188" s="8" t="s">
        <v>1439</v>
      </c>
      <c r="AH188" s="1" t="s">
        <v>1440</v>
      </c>
      <c r="AI188" s="1" t="s">
        <v>1441</v>
      </c>
      <c r="AJ188" s="1"/>
      <c r="AK188" s="1" t="s">
        <v>1442</v>
      </c>
      <c r="AL188" s="1" t="s">
        <v>1443</v>
      </c>
      <c r="AM188" s="1" t="s">
        <v>235</v>
      </c>
      <c r="AN188" s="1" t="s">
        <v>22</v>
      </c>
      <c r="AO188" s="20">
        <v>35758</v>
      </c>
      <c r="AP188" s="19"/>
      <c r="AQ188" s="19"/>
      <c r="AR188" s="19"/>
    </row>
    <row r="189" spans="1:58" ht="12.75" customHeight="1">
      <c r="A189" s="3">
        <f t="shared" ref="A189:L189" si="195">IF(M189="Yes",1,0)</f>
        <v>0</v>
      </c>
      <c r="B189" s="3">
        <f t="shared" si="195"/>
        <v>0</v>
      </c>
      <c r="C189" s="3">
        <f t="shared" si="195"/>
        <v>0</v>
      </c>
      <c r="D189" s="3">
        <f t="shared" si="195"/>
        <v>0</v>
      </c>
      <c r="E189" s="3">
        <f t="shared" si="195"/>
        <v>0</v>
      </c>
      <c r="F189" s="3">
        <f t="shared" si="195"/>
        <v>0</v>
      </c>
      <c r="G189" s="3">
        <f t="shared" si="195"/>
        <v>0</v>
      </c>
      <c r="H189" s="3">
        <f t="shared" si="195"/>
        <v>0</v>
      </c>
      <c r="I189" s="3">
        <f t="shared" si="195"/>
        <v>0</v>
      </c>
      <c r="J189" s="3">
        <f t="shared" si="195"/>
        <v>0</v>
      </c>
      <c r="K189" s="3">
        <f t="shared" si="195"/>
        <v>0</v>
      </c>
      <c r="L189" s="3">
        <f t="shared" si="195"/>
        <v>0</v>
      </c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">
        <f t="shared" si="185"/>
        <v>0</v>
      </c>
      <c r="Z189" s="33" t="str">
        <f t="shared" si="186"/>
        <v>Invoice</v>
      </c>
      <c r="AA189" s="3" t="s">
        <v>440</v>
      </c>
      <c r="AB189" s="8" t="s">
        <v>343</v>
      </c>
      <c r="AC189" s="21" t="s">
        <v>1444</v>
      </c>
      <c r="AD189" s="1" t="s">
        <v>1445</v>
      </c>
      <c r="AE189" s="1" t="s">
        <v>1446</v>
      </c>
      <c r="AF189" s="1"/>
      <c r="AG189" s="8" t="s">
        <v>1447</v>
      </c>
      <c r="AH189" s="1" t="s">
        <v>1448</v>
      </c>
      <c r="AI189" s="1" t="s">
        <v>1449</v>
      </c>
      <c r="AJ189" s="1"/>
      <c r="AK189" s="1" t="s">
        <v>938</v>
      </c>
      <c r="AL189" s="1" t="s">
        <v>114</v>
      </c>
      <c r="AM189" s="1" t="s">
        <v>235</v>
      </c>
      <c r="AN189" s="1" t="s">
        <v>22</v>
      </c>
      <c r="AO189" s="20">
        <v>35758</v>
      </c>
      <c r="AP189" s="19"/>
      <c r="AQ189" s="19"/>
      <c r="AR189" s="19"/>
    </row>
    <row r="190" spans="1:58" ht="12.75" customHeight="1">
      <c r="A190" s="3">
        <f t="shared" ref="A190:L190" si="196">IF(M190="Yes",1,0)</f>
        <v>0</v>
      </c>
      <c r="B190" s="3">
        <f t="shared" si="196"/>
        <v>0</v>
      </c>
      <c r="C190" s="3">
        <f t="shared" si="196"/>
        <v>0</v>
      </c>
      <c r="D190" s="3">
        <f t="shared" si="196"/>
        <v>0</v>
      </c>
      <c r="E190" s="3">
        <f t="shared" si="196"/>
        <v>0</v>
      </c>
      <c r="F190" s="3">
        <f t="shared" si="196"/>
        <v>0</v>
      </c>
      <c r="G190" s="3">
        <f t="shared" si="196"/>
        <v>0</v>
      </c>
      <c r="H190" s="3">
        <f t="shared" si="196"/>
        <v>0</v>
      </c>
      <c r="I190" s="3">
        <f t="shared" si="196"/>
        <v>0</v>
      </c>
      <c r="J190" s="3">
        <f t="shared" si="196"/>
        <v>0</v>
      </c>
      <c r="K190" s="3">
        <f t="shared" si="196"/>
        <v>0</v>
      </c>
      <c r="L190" s="3">
        <f t="shared" si="196"/>
        <v>0</v>
      </c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">
        <f t="shared" si="185"/>
        <v>0</v>
      </c>
      <c r="Z190" s="33" t="str">
        <f t="shared" si="186"/>
        <v>Invoice</v>
      </c>
      <c r="AA190" s="3" t="s">
        <v>440</v>
      </c>
      <c r="AB190" s="8" t="s">
        <v>343</v>
      </c>
      <c r="AC190" s="21" t="s">
        <v>1450</v>
      </c>
      <c r="AD190" s="1" t="s">
        <v>79</v>
      </c>
      <c r="AE190" s="1" t="s">
        <v>1451</v>
      </c>
      <c r="AF190" s="1"/>
      <c r="AG190" s="130" t="s">
        <v>1452</v>
      </c>
      <c r="AH190" s="1" t="s">
        <v>1453</v>
      </c>
      <c r="AI190" s="130" t="s">
        <v>1454</v>
      </c>
      <c r="AJ190" s="1"/>
      <c r="AK190" s="130" t="s">
        <v>1455</v>
      </c>
      <c r="AL190" s="1"/>
      <c r="AM190" s="1" t="s">
        <v>1456</v>
      </c>
      <c r="AN190" s="1" t="s">
        <v>1457</v>
      </c>
      <c r="AO190" s="20">
        <v>37334</v>
      </c>
      <c r="AP190" s="19"/>
      <c r="AQ190" s="19"/>
      <c r="AR190" s="19"/>
    </row>
    <row r="191" spans="1:58" ht="12.75" customHeight="1">
      <c r="A191" s="3">
        <f t="shared" ref="A191:L191" si="197">IF(M191="Yes",1,0)</f>
        <v>0</v>
      </c>
      <c r="B191" s="3">
        <f t="shared" si="197"/>
        <v>0</v>
      </c>
      <c r="C191" s="3">
        <f t="shared" si="197"/>
        <v>0</v>
      </c>
      <c r="D191" s="3">
        <f t="shared" si="197"/>
        <v>0</v>
      </c>
      <c r="E191" s="3">
        <f t="shared" si="197"/>
        <v>0</v>
      </c>
      <c r="F191" s="3">
        <f t="shared" si="197"/>
        <v>0</v>
      </c>
      <c r="G191" s="3">
        <f t="shared" si="197"/>
        <v>0</v>
      </c>
      <c r="H191" s="3">
        <f t="shared" si="197"/>
        <v>0</v>
      </c>
      <c r="I191" s="3">
        <f t="shared" si="197"/>
        <v>0</v>
      </c>
      <c r="J191" s="3">
        <f t="shared" si="197"/>
        <v>0</v>
      </c>
      <c r="K191" s="3">
        <f t="shared" si="197"/>
        <v>0</v>
      </c>
      <c r="L191" s="3">
        <f t="shared" si="197"/>
        <v>0</v>
      </c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">
        <f t="shared" si="185"/>
        <v>0</v>
      </c>
      <c r="Z191" s="33" t="str">
        <f t="shared" si="186"/>
        <v>Invoice</v>
      </c>
      <c r="AA191" s="3" t="s">
        <v>440</v>
      </c>
      <c r="AB191" s="8" t="s">
        <v>343</v>
      </c>
      <c r="AC191" s="21" t="s">
        <v>1458</v>
      </c>
      <c r="AD191" s="1" t="s">
        <v>1459</v>
      </c>
      <c r="AE191" s="1" t="s">
        <v>793</v>
      </c>
      <c r="AF191" s="1"/>
      <c r="AG191" s="8" t="s">
        <v>1460</v>
      </c>
      <c r="AH191" s="1"/>
      <c r="AI191" s="1"/>
      <c r="AJ191" s="1"/>
      <c r="AK191" s="1"/>
      <c r="AL191" s="1"/>
      <c r="AM191" s="1"/>
      <c r="AN191" s="1"/>
      <c r="AO191" s="20"/>
      <c r="AP191" s="19"/>
      <c r="AQ191" s="19"/>
      <c r="AR191" s="19"/>
    </row>
    <row r="192" spans="1:58" ht="12.75" customHeight="1">
      <c r="A192" s="3">
        <f t="shared" ref="A192:L192" si="198">IF(M192="Yes",1,0)</f>
        <v>0</v>
      </c>
      <c r="B192" s="3">
        <f t="shared" si="198"/>
        <v>0</v>
      </c>
      <c r="C192" s="3">
        <f t="shared" si="198"/>
        <v>0</v>
      </c>
      <c r="D192" s="3">
        <f t="shared" si="198"/>
        <v>0</v>
      </c>
      <c r="E192" s="3">
        <f t="shared" si="198"/>
        <v>0</v>
      </c>
      <c r="F192" s="3">
        <f t="shared" si="198"/>
        <v>0</v>
      </c>
      <c r="G192" s="3">
        <f t="shared" si="198"/>
        <v>0</v>
      </c>
      <c r="H192" s="3">
        <f t="shared" si="198"/>
        <v>0</v>
      </c>
      <c r="I192" s="3">
        <f t="shared" si="198"/>
        <v>0</v>
      </c>
      <c r="J192" s="3">
        <f t="shared" si="198"/>
        <v>0</v>
      </c>
      <c r="K192" s="3">
        <f t="shared" si="198"/>
        <v>0</v>
      </c>
      <c r="L192" s="3">
        <f t="shared" si="198"/>
        <v>0</v>
      </c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">
        <f t="shared" si="185"/>
        <v>0</v>
      </c>
      <c r="Z192" s="33" t="str">
        <f t="shared" si="186"/>
        <v>Invoice</v>
      </c>
      <c r="AA192" s="3" t="s">
        <v>440</v>
      </c>
      <c r="AB192" s="8" t="s">
        <v>343</v>
      </c>
      <c r="AC192" s="21" t="s">
        <v>1461</v>
      </c>
      <c r="AD192" s="1" t="s">
        <v>1462</v>
      </c>
      <c r="AE192" s="1" t="s">
        <v>1463</v>
      </c>
      <c r="AF192" s="1"/>
      <c r="AG192" s="130" t="s">
        <v>1464</v>
      </c>
      <c r="AH192" s="1" t="s">
        <v>1465</v>
      </c>
      <c r="AI192" s="130" t="s">
        <v>1466</v>
      </c>
      <c r="AJ192" s="1"/>
      <c r="AK192" s="130" t="s">
        <v>1467</v>
      </c>
      <c r="AL192" s="1"/>
      <c r="AM192" s="1" t="s">
        <v>54</v>
      </c>
      <c r="AN192" s="1" t="s">
        <v>22</v>
      </c>
      <c r="AO192" s="20">
        <v>35803</v>
      </c>
      <c r="AP192" s="19"/>
      <c r="AQ192" s="19"/>
      <c r="AR192" s="19"/>
    </row>
    <row r="193" spans="1:58" ht="12.75" customHeight="1">
      <c r="A193" s="3">
        <f t="shared" ref="A193:L193" si="199">IF(M193="Yes",1,0)</f>
        <v>0</v>
      </c>
      <c r="B193" s="3">
        <f t="shared" si="199"/>
        <v>0</v>
      </c>
      <c r="C193" s="3">
        <f t="shared" si="199"/>
        <v>0</v>
      </c>
      <c r="D193" s="3">
        <f t="shared" si="199"/>
        <v>0</v>
      </c>
      <c r="E193" s="3">
        <f t="shared" si="199"/>
        <v>0</v>
      </c>
      <c r="F193" s="3">
        <f t="shared" si="199"/>
        <v>0</v>
      </c>
      <c r="G193" s="3">
        <f t="shared" si="199"/>
        <v>0</v>
      </c>
      <c r="H193" s="3">
        <f t="shared" si="199"/>
        <v>0</v>
      </c>
      <c r="I193" s="3">
        <f t="shared" si="199"/>
        <v>0</v>
      </c>
      <c r="J193" s="3">
        <f t="shared" si="199"/>
        <v>0</v>
      </c>
      <c r="K193" s="3">
        <f t="shared" si="199"/>
        <v>0</v>
      </c>
      <c r="L193" s="3">
        <f t="shared" si="199"/>
        <v>0</v>
      </c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">
        <f t="shared" si="185"/>
        <v>0</v>
      </c>
      <c r="Z193" s="33" t="str">
        <f t="shared" si="186"/>
        <v>Invoice</v>
      </c>
      <c r="AA193" s="3" t="s">
        <v>440</v>
      </c>
      <c r="AB193" s="8" t="s">
        <v>343</v>
      </c>
      <c r="AC193" s="21" t="s">
        <v>1468</v>
      </c>
      <c r="AD193" s="1" t="s">
        <v>1469</v>
      </c>
      <c r="AE193" s="1" t="s">
        <v>642</v>
      </c>
      <c r="AF193" s="1"/>
      <c r="AG193" s="130" t="s">
        <v>1470</v>
      </c>
      <c r="AH193" s="130" t="s">
        <v>1471</v>
      </c>
      <c r="AI193" s="130" t="s">
        <v>1472</v>
      </c>
      <c r="AJ193" s="1"/>
      <c r="AK193" s="131" t="s">
        <v>1473</v>
      </c>
      <c r="AL193" s="1" t="s">
        <v>1474</v>
      </c>
      <c r="AM193" s="1" t="s">
        <v>54</v>
      </c>
      <c r="AN193" s="1" t="s">
        <v>22</v>
      </c>
      <c r="AO193" s="20">
        <v>35806</v>
      </c>
      <c r="AP193" s="19"/>
      <c r="AQ193" s="19"/>
      <c r="AR193" s="19"/>
    </row>
    <row r="194" spans="1:58" ht="12.75" customHeight="1">
      <c r="A194" s="3">
        <f t="shared" ref="A194:L194" si="200">IF(M194="Yes",1,0)</f>
        <v>0</v>
      </c>
      <c r="B194" s="3">
        <f t="shared" si="200"/>
        <v>0</v>
      </c>
      <c r="C194" s="3">
        <f t="shared" si="200"/>
        <v>0</v>
      </c>
      <c r="D194" s="3">
        <f t="shared" si="200"/>
        <v>0</v>
      </c>
      <c r="E194" s="3">
        <f t="shared" si="200"/>
        <v>0</v>
      </c>
      <c r="F194" s="3">
        <f t="shared" si="200"/>
        <v>0</v>
      </c>
      <c r="G194" s="3">
        <f t="shared" si="200"/>
        <v>0</v>
      </c>
      <c r="H194" s="3">
        <f t="shared" si="200"/>
        <v>0</v>
      </c>
      <c r="I194" s="3">
        <f t="shared" si="200"/>
        <v>0</v>
      </c>
      <c r="J194" s="3">
        <f t="shared" si="200"/>
        <v>0</v>
      </c>
      <c r="K194" s="3">
        <f t="shared" si="200"/>
        <v>0</v>
      </c>
      <c r="L194" s="3">
        <f t="shared" si="200"/>
        <v>0</v>
      </c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">
        <f t="shared" si="185"/>
        <v>0</v>
      </c>
      <c r="Z194" s="33" t="str">
        <f t="shared" si="186"/>
        <v>Invoice</v>
      </c>
      <c r="AA194" s="3" t="s">
        <v>440</v>
      </c>
      <c r="AB194" s="8" t="s">
        <v>343</v>
      </c>
      <c r="AC194" s="21" t="s">
        <v>1475</v>
      </c>
      <c r="AD194" s="1" t="s">
        <v>1476</v>
      </c>
      <c r="AE194" s="1" t="s">
        <v>1477</v>
      </c>
      <c r="AF194" s="1"/>
      <c r="AG194" s="8" t="s">
        <v>1478</v>
      </c>
      <c r="AH194" s="1" t="s">
        <v>1471</v>
      </c>
      <c r="AI194" s="1" t="s">
        <v>1479</v>
      </c>
      <c r="AJ194" s="1"/>
      <c r="AK194" s="1" t="s">
        <v>1480</v>
      </c>
      <c r="AL194" s="1" t="s">
        <v>1474</v>
      </c>
      <c r="AM194" s="1" t="s">
        <v>54</v>
      </c>
      <c r="AN194" s="1" t="s">
        <v>22</v>
      </c>
      <c r="AO194" s="20">
        <v>35806</v>
      </c>
      <c r="AP194" s="19"/>
      <c r="AQ194" s="19"/>
      <c r="AR194" s="19"/>
    </row>
    <row r="195" spans="1:58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"/>
      <c r="Z195" s="33"/>
      <c r="AA195" s="3" t="s">
        <v>440</v>
      </c>
      <c r="AB195" s="8" t="s">
        <v>343</v>
      </c>
      <c r="AC195" s="53" t="s">
        <v>1481</v>
      </c>
      <c r="AD195" s="1" t="s">
        <v>74</v>
      </c>
      <c r="AE195" s="1" t="s">
        <v>642</v>
      </c>
      <c r="AF195" s="1"/>
      <c r="AG195" s="131" t="s">
        <v>1482</v>
      </c>
      <c r="AH195" s="1" t="s">
        <v>408</v>
      </c>
      <c r="AI195" s="131" t="s">
        <v>1483</v>
      </c>
      <c r="AJ195" s="1"/>
      <c r="AK195" s="131" t="s">
        <v>1484</v>
      </c>
      <c r="AL195" s="1"/>
      <c r="AM195" s="1" t="s">
        <v>1485</v>
      </c>
      <c r="AN195" s="1" t="s">
        <v>22</v>
      </c>
      <c r="AO195" s="20">
        <v>35763</v>
      </c>
      <c r="AP195" s="19"/>
      <c r="AQ195" s="19"/>
      <c r="AR195" s="19"/>
    </row>
    <row r="196" spans="1:58" ht="15" customHeight="1">
      <c r="A196" s="3">
        <f t="shared" ref="A196:L196" si="201">IF(M196="Yes",1,0)</f>
        <v>0</v>
      </c>
      <c r="B196" s="3">
        <f t="shared" si="201"/>
        <v>0</v>
      </c>
      <c r="C196" s="3">
        <f t="shared" si="201"/>
        <v>0</v>
      </c>
      <c r="D196" s="3">
        <f t="shared" si="201"/>
        <v>0</v>
      </c>
      <c r="E196" s="3">
        <f t="shared" si="201"/>
        <v>0</v>
      </c>
      <c r="F196" s="3">
        <f t="shared" si="201"/>
        <v>0</v>
      </c>
      <c r="G196" s="3">
        <f t="shared" si="201"/>
        <v>0</v>
      </c>
      <c r="H196" s="3">
        <f t="shared" si="201"/>
        <v>0</v>
      </c>
      <c r="I196" s="3">
        <f t="shared" si="201"/>
        <v>0</v>
      </c>
      <c r="J196" s="3">
        <f t="shared" si="201"/>
        <v>0</v>
      </c>
      <c r="K196" s="3">
        <f t="shared" si="201"/>
        <v>0</v>
      </c>
      <c r="L196" s="3">
        <f t="shared" si="201"/>
        <v>0</v>
      </c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">
        <f t="shared" ref="Y196:Y198" si="202">SUM(A196:L196)</f>
        <v>0</v>
      </c>
      <c r="Z196" s="33" t="str">
        <f t="shared" ref="Z196:Z198" si="203">IF(Y196&gt;0.1,IF(AA196="Paid","Paid","Invoice"),"Invoice")</f>
        <v>Invoice</v>
      </c>
      <c r="AA196" s="3" t="s">
        <v>440</v>
      </c>
      <c r="AB196" s="8" t="s">
        <v>343</v>
      </c>
      <c r="AC196" s="53" t="s">
        <v>1486</v>
      </c>
      <c r="AD196" s="1" t="s">
        <v>79</v>
      </c>
      <c r="AE196" s="1" t="s">
        <v>531</v>
      </c>
      <c r="AF196" s="1"/>
      <c r="AG196" s="130" t="s">
        <v>1487</v>
      </c>
      <c r="AH196" s="1" t="s">
        <v>1488</v>
      </c>
      <c r="AI196" s="130" t="s">
        <v>1489</v>
      </c>
      <c r="AJ196" s="1"/>
      <c r="AK196" s="130" t="s">
        <v>1490</v>
      </c>
      <c r="AL196" s="1"/>
      <c r="AM196" s="1" t="s">
        <v>54</v>
      </c>
      <c r="AN196" s="1" t="s">
        <v>22</v>
      </c>
      <c r="AO196" s="20">
        <v>35801</v>
      </c>
      <c r="AP196" s="19"/>
      <c r="AQ196" s="19"/>
      <c r="AR196" s="19"/>
    </row>
    <row r="197" spans="1:58" ht="18.75" customHeight="1">
      <c r="A197" s="3">
        <f t="shared" ref="A197:L197" si="204">IF(M197="Yes",1,0)</f>
        <v>0</v>
      </c>
      <c r="B197" s="3">
        <f t="shared" si="204"/>
        <v>0</v>
      </c>
      <c r="C197" s="3">
        <f t="shared" si="204"/>
        <v>0</v>
      </c>
      <c r="D197" s="3">
        <f t="shared" si="204"/>
        <v>0</v>
      </c>
      <c r="E197" s="3">
        <f t="shared" si="204"/>
        <v>0</v>
      </c>
      <c r="F197" s="3">
        <f t="shared" si="204"/>
        <v>0</v>
      </c>
      <c r="G197" s="3">
        <f t="shared" si="204"/>
        <v>0</v>
      </c>
      <c r="H197" s="3">
        <f t="shared" si="204"/>
        <v>0</v>
      </c>
      <c r="I197" s="3">
        <f t="shared" si="204"/>
        <v>0</v>
      </c>
      <c r="J197" s="3">
        <f t="shared" si="204"/>
        <v>0</v>
      </c>
      <c r="K197" s="3">
        <f t="shared" si="204"/>
        <v>0</v>
      </c>
      <c r="L197" s="3">
        <f t="shared" si="204"/>
        <v>0</v>
      </c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">
        <f t="shared" si="202"/>
        <v>0</v>
      </c>
      <c r="Z197" s="33" t="str">
        <f t="shared" si="203"/>
        <v>Invoice</v>
      </c>
      <c r="AA197" s="3" t="s">
        <v>440</v>
      </c>
      <c r="AB197" s="8" t="s">
        <v>343</v>
      </c>
      <c r="AC197" s="21" t="s">
        <v>1491</v>
      </c>
      <c r="AD197" s="1" t="s">
        <v>1492</v>
      </c>
      <c r="AE197" s="1" t="s">
        <v>1493</v>
      </c>
      <c r="AF197" s="1"/>
      <c r="AG197" s="130" t="s">
        <v>1494</v>
      </c>
      <c r="AH197" s="1" t="s">
        <v>1471</v>
      </c>
      <c r="AI197" s="130" t="s">
        <v>1495</v>
      </c>
      <c r="AJ197" s="1"/>
      <c r="AK197" s="131" t="s">
        <v>1496</v>
      </c>
      <c r="AL197" s="1" t="s">
        <v>1474</v>
      </c>
      <c r="AM197" s="1" t="s">
        <v>54</v>
      </c>
      <c r="AN197" s="1" t="s">
        <v>1497</v>
      </c>
      <c r="AO197" s="20">
        <v>35806</v>
      </c>
      <c r="AP197" s="19"/>
      <c r="AQ197" s="19"/>
      <c r="AR197" s="19"/>
    </row>
    <row r="198" spans="1:58" ht="12.75" customHeight="1">
      <c r="A198" s="3">
        <f t="shared" ref="A198:L198" si="205">IF(M198="Yes",1,0)</f>
        <v>0</v>
      </c>
      <c r="B198" s="3">
        <f t="shared" si="205"/>
        <v>0</v>
      </c>
      <c r="C198" s="3">
        <f t="shared" si="205"/>
        <v>0</v>
      </c>
      <c r="D198" s="3">
        <f t="shared" si="205"/>
        <v>0</v>
      </c>
      <c r="E198" s="3">
        <f t="shared" si="205"/>
        <v>0</v>
      </c>
      <c r="F198" s="3">
        <f t="shared" si="205"/>
        <v>0</v>
      </c>
      <c r="G198" s="3">
        <f t="shared" si="205"/>
        <v>0</v>
      </c>
      <c r="H198" s="3">
        <f t="shared" si="205"/>
        <v>0</v>
      </c>
      <c r="I198" s="3">
        <f t="shared" si="205"/>
        <v>0</v>
      </c>
      <c r="J198" s="3">
        <f t="shared" si="205"/>
        <v>0</v>
      </c>
      <c r="K198" s="3">
        <f t="shared" si="205"/>
        <v>0</v>
      </c>
      <c r="L198" s="3">
        <f t="shared" si="205"/>
        <v>0</v>
      </c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">
        <f t="shared" si="202"/>
        <v>0</v>
      </c>
      <c r="Z198" s="33" t="str">
        <f t="shared" si="203"/>
        <v>Invoice</v>
      </c>
      <c r="AA198" s="3"/>
      <c r="AB198" s="8" t="s">
        <v>343</v>
      </c>
      <c r="AC198" s="21" t="s">
        <v>1498</v>
      </c>
      <c r="AD198" s="1" t="s">
        <v>1499</v>
      </c>
      <c r="AE198" s="1" t="s">
        <v>1500</v>
      </c>
      <c r="AF198" s="1"/>
      <c r="AG198" s="8" t="s">
        <v>1501</v>
      </c>
      <c r="AH198" s="1" t="s">
        <v>1502</v>
      </c>
      <c r="AI198" s="1" t="s">
        <v>1503</v>
      </c>
      <c r="AJ198" s="1"/>
      <c r="AK198" s="1"/>
      <c r="AL198" s="1"/>
      <c r="AM198" s="1"/>
      <c r="AN198" s="1"/>
      <c r="AO198" s="20"/>
      <c r="AP198" s="19"/>
      <c r="AQ198" s="19"/>
      <c r="AR198" s="19"/>
    </row>
    <row r="199" spans="1:58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"/>
      <c r="Z199" s="33"/>
      <c r="AA199" s="3"/>
      <c r="AB199" s="8" t="s">
        <v>343</v>
      </c>
      <c r="AC199" s="2" t="s">
        <v>1504</v>
      </c>
      <c r="AD199" s="1" t="s">
        <v>1505</v>
      </c>
      <c r="AE199" s="1" t="s">
        <v>1506</v>
      </c>
      <c r="AF199" s="1"/>
      <c r="AG199" s="8" t="s">
        <v>1507</v>
      </c>
      <c r="AH199" s="1" t="s">
        <v>1210</v>
      </c>
      <c r="AI199" s="1"/>
      <c r="AJ199" s="1"/>
      <c r="AK199" s="1"/>
      <c r="AL199" s="1"/>
      <c r="AM199" s="1"/>
      <c r="AN199" s="1"/>
      <c r="AO199" s="20"/>
      <c r="AP199" s="19"/>
      <c r="AQ199" s="19"/>
      <c r="AR199" s="19"/>
    </row>
    <row r="200" spans="1:58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"/>
      <c r="Z200" s="33"/>
      <c r="AA200" s="3"/>
      <c r="AB200" s="8" t="s">
        <v>343</v>
      </c>
      <c r="AD200" s="1"/>
      <c r="AE200" s="1"/>
      <c r="AF200" s="1"/>
      <c r="AG200" s="8"/>
      <c r="AH200" s="1"/>
      <c r="AI200" s="1"/>
      <c r="AJ200" s="1"/>
      <c r="AK200" s="1"/>
      <c r="AL200" s="1"/>
      <c r="AM200" s="1"/>
      <c r="AN200" s="1"/>
      <c r="AO200" s="20"/>
      <c r="AP200" s="19"/>
      <c r="AQ200" s="19"/>
      <c r="AR200" s="19"/>
    </row>
    <row r="201" spans="1:58" ht="12.75" customHeight="1">
      <c r="A201" s="3">
        <f t="shared" ref="A201:L201" si="206">IF(M201="Yes",1,0)</f>
        <v>0</v>
      </c>
      <c r="B201" s="3">
        <f t="shared" si="206"/>
        <v>0</v>
      </c>
      <c r="C201" s="3">
        <f t="shared" si="206"/>
        <v>0</v>
      </c>
      <c r="D201" s="3">
        <f t="shared" si="206"/>
        <v>0</v>
      </c>
      <c r="E201" s="3">
        <f t="shared" si="206"/>
        <v>0</v>
      </c>
      <c r="F201" s="3">
        <f t="shared" si="206"/>
        <v>0</v>
      </c>
      <c r="G201" s="3">
        <f t="shared" si="206"/>
        <v>0</v>
      </c>
      <c r="H201" s="3">
        <f t="shared" si="206"/>
        <v>0</v>
      </c>
      <c r="I201" s="3">
        <f t="shared" si="206"/>
        <v>0</v>
      </c>
      <c r="J201" s="3">
        <f t="shared" si="206"/>
        <v>0</v>
      </c>
      <c r="K201" s="3">
        <f t="shared" si="206"/>
        <v>0</v>
      </c>
      <c r="L201" s="3">
        <f t="shared" si="206"/>
        <v>0</v>
      </c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">
        <f t="shared" ref="Y201:Y221" si="207">SUM(A201:L201)</f>
        <v>0</v>
      </c>
      <c r="Z201" s="33" t="str">
        <f t="shared" ref="Z201:Z221" si="208">IF(Y201&gt;0.1,IF(AA201="Paid","Paid","Invoice"),"Invoice")</f>
        <v>Invoice</v>
      </c>
      <c r="AA201" s="3"/>
      <c r="AB201" s="8" t="s">
        <v>343</v>
      </c>
      <c r="AD201" s="1"/>
      <c r="AE201" s="1"/>
      <c r="AF201" s="1"/>
      <c r="AG201" s="8"/>
      <c r="AH201" s="1"/>
      <c r="AI201" s="1"/>
      <c r="AJ201" s="1"/>
      <c r="AK201" s="1"/>
      <c r="AL201" s="1"/>
      <c r="AM201" s="1"/>
      <c r="AN201" s="1"/>
      <c r="AO201" s="20"/>
      <c r="AP201" s="19"/>
      <c r="AQ201" s="19"/>
      <c r="AR201" s="19"/>
    </row>
    <row r="202" spans="1:58" ht="12.75" customHeight="1">
      <c r="A202" s="3">
        <f t="shared" ref="A202:L202" si="209">IF(M202="Yes",1,0)</f>
        <v>0</v>
      </c>
      <c r="B202" s="3">
        <f t="shared" si="209"/>
        <v>0</v>
      </c>
      <c r="C202" s="3">
        <f t="shared" si="209"/>
        <v>0</v>
      </c>
      <c r="D202" s="3">
        <f t="shared" si="209"/>
        <v>0</v>
      </c>
      <c r="E202" s="3">
        <f t="shared" si="209"/>
        <v>0</v>
      </c>
      <c r="F202" s="3">
        <f t="shared" si="209"/>
        <v>0</v>
      </c>
      <c r="G202" s="3">
        <f t="shared" si="209"/>
        <v>0</v>
      </c>
      <c r="H202" s="3">
        <f t="shared" si="209"/>
        <v>0</v>
      </c>
      <c r="I202" s="3">
        <f t="shared" si="209"/>
        <v>0</v>
      </c>
      <c r="J202" s="3">
        <f t="shared" si="209"/>
        <v>0</v>
      </c>
      <c r="K202" s="3">
        <f t="shared" si="209"/>
        <v>0</v>
      </c>
      <c r="L202" s="3">
        <f t="shared" si="209"/>
        <v>0</v>
      </c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">
        <f t="shared" si="207"/>
        <v>0</v>
      </c>
      <c r="Z202" s="33" t="str">
        <f t="shared" si="208"/>
        <v>Invoice</v>
      </c>
      <c r="AA202" s="3"/>
      <c r="AB202" s="132" t="s">
        <v>1508</v>
      </c>
      <c r="AC202" s="15" t="s">
        <v>32</v>
      </c>
      <c r="AD202" s="15" t="s">
        <v>33</v>
      </c>
      <c r="AE202" s="15" t="s">
        <v>34</v>
      </c>
      <c r="AF202" s="16"/>
      <c r="AG202" s="15" t="s">
        <v>35</v>
      </c>
      <c r="AH202" s="15" t="s">
        <v>24</v>
      </c>
      <c r="AI202" s="133"/>
      <c r="AJ202" s="133"/>
      <c r="AK202" s="133"/>
      <c r="AL202" s="133"/>
      <c r="AM202" s="133"/>
      <c r="AN202" s="133"/>
      <c r="AO202" s="133"/>
      <c r="AP202" s="133"/>
      <c r="AQ202" s="133"/>
      <c r="AR202" s="133"/>
      <c r="AS202" s="133"/>
      <c r="AT202" s="133"/>
      <c r="AU202" s="133"/>
      <c r="AV202" s="133"/>
      <c r="AW202" s="133"/>
      <c r="AX202" s="133"/>
      <c r="AY202" s="133"/>
      <c r="AZ202" s="133"/>
      <c r="BA202" s="133"/>
      <c r="BB202" s="133"/>
      <c r="BC202" s="133"/>
      <c r="BD202" s="133"/>
      <c r="BE202" s="133"/>
      <c r="BF202" s="133"/>
    </row>
    <row r="203" spans="1:58" ht="12.75" customHeight="1">
      <c r="A203" s="3">
        <f t="shared" ref="A203:L203" si="210">IF(M203="Yes",1,0)</f>
        <v>0</v>
      </c>
      <c r="B203" s="3">
        <f t="shared" si="210"/>
        <v>0</v>
      </c>
      <c r="C203" s="3">
        <f t="shared" si="210"/>
        <v>0</v>
      </c>
      <c r="D203" s="3">
        <f t="shared" si="210"/>
        <v>0</v>
      </c>
      <c r="E203" s="3">
        <f t="shared" si="210"/>
        <v>0</v>
      </c>
      <c r="F203" s="3">
        <f t="shared" si="210"/>
        <v>0</v>
      </c>
      <c r="G203" s="3">
        <f t="shared" si="210"/>
        <v>0</v>
      </c>
      <c r="H203" s="3">
        <f t="shared" si="210"/>
        <v>0</v>
      </c>
      <c r="I203" s="3">
        <f t="shared" si="210"/>
        <v>0</v>
      </c>
      <c r="J203" s="3">
        <f t="shared" si="210"/>
        <v>0</v>
      </c>
      <c r="K203" s="3">
        <f t="shared" si="210"/>
        <v>0</v>
      </c>
      <c r="L203" s="3">
        <f t="shared" si="210"/>
        <v>0</v>
      </c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">
        <f t="shared" si="207"/>
        <v>0</v>
      </c>
      <c r="Z203" s="33" t="str">
        <f t="shared" si="208"/>
        <v>Invoice</v>
      </c>
      <c r="AA203" s="3"/>
      <c r="AB203" s="132" t="s">
        <v>1508</v>
      </c>
      <c r="AC203" s="15" t="s">
        <v>42</v>
      </c>
      <c r="AD203" s="15" t="s">
        <v>43</v>
      </c>
      <c r="AE203" s="15" t="s">
        <v>44</v>
      </c>
      <c r="AF203" s="16"/>
      <c r="AG203" s="15" t="s">
        <v>45</v>
      </c>
      <c r="AH203" s="15" t="s">
        <v>41</v>
      </c>
      <c r="AI203" s="133"/>
      <c r="AJ203" s="133"/>
      <c r="AK203" s="133"/>
      <c r="AL203" s="133"/>
      <c r="AM203" s="133"/>
      <c r="AN203" s="133"/>
      <c r="AO203" s="133"/>
      <c r="AP203" s="133"/>
      <c r="AQ203" s="133"/>
      <c r="AR203" s="133"/>
      <c r="AS203" s="133"/>
      <c r="AT203" s="133"/>
      <c r="AU203" s="133"/>
      <c r="AV203" s="133"/>
      <c r="AW203" s="133"/>
      <c r="AX203" s="133"/>
      <c r="AY203" s="133"/>
      <c r="AZ203" s="133"/>
      <c r="BA203" s="133"/>
      <c r="BB203" s="133"/>
      <c r="BC203" s="133"/>
      <c r="BD203" s="133"/>
      <c r="BE203" s="133"/>
      <c r="BF203" s="133"/>
    </row>
    <row r="204" spans="1:58" ht="12.75" customHeight="1">
      <c r="A204" s="3">
        <f t="shared" ref="A204:L204" si="211">IF(M204="Yes",1,0)</f>
        <v>0</v>
      </c>
      <c r="B204" s="3">
        <f t="shared" si="211"/>
        <v>0</v>
      </c>
      <c r="C204" s="3">
        <f t="shared" si="211"/>
        <v>0</v>
      </c>
      <c r="D204" s="3">
        <f t="shared" si="211"/>
        <v>0</v>
      </c>
      <c r="E204" s="3">
        <f t="shared" si="211"/>
        <v>0</v>
      </c>
      <c r="F204" s="3">
        <f t="shared" si="211"/>
        <v>0</v>
      </c>
      <c r="G204" s="3">
        <f t="shared" si="211"/>
        <v>0</v>
      </c>
      <c r="H204" s="3">
        <f t="shared" si="211"/>
        <v>0</v>
      </c>
      <c r="I204" s="3">
        <f t="shared" si="211"/>
        <v>0</v>
      </c>
      <c r="J204" s="3">
        <f t="shared" si="211"/>
        <v>0</v>
      </c>
      <c r="K204" s="3">
        <f t="shared" si="211"/>
        <v>0</v>
      </c>
      <c r="L204" s="3">
        <f t="shared" si="211"/>
        <v>0</v>
      </c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">
        <f t="shared" si="207"/>
        <v>0</v>
      </c>
      <c r="Z204" s="33" t="str">
        <f t="shared" si="208"/>
        <v>Invoice</v>
      </c>
      <c r="AA204" s="3"/>
      <c r="AB204" s="132" t="s">
        <v>1508</v>
      </c>
      <c r="AC204" s="1" t="s">
        <v>47</v>
      </c>
      <c r="AD204" s="1" t="s">
        <v>48</v>
      </c>
      <c r="AE204" s="1" t="s">
        <v>49</v>
      </c>
      <c r="AF204" s="1"/>
      <c r="AG204" s="1" t="s">
        <v>50</v>
      </c>
      <c r="AH204" s="134" t="s">
        <v>46</v>
      </c>
      <c r="AI204" s="133"/>
      <c r="AJ204" s="133"/>
      <c r="AK204" s="133"/>
      <c r="AL204" s="133"/>
      <c r="AM204" s="133"/>
      <c r="AN204" s="133"/>
      <c r="AO204" s="133"/>
      <c r="AP204" s="133"/>
      <c r="AQ204" s="133"/>
      <c r="AR204" s="133"/>
      <c r="AS204" s="133"/>
      <c r="AT204" s="133"/>
      <c r="AU204" s="133"/>
      <c r="AV204" s="133"/>
      <c r="AW204" s="133"/>
      <c r="AX204" s="133"/>
      <c r="AY204" s="133"/>
      <c r="AZ204" s="133"/>
      <c r="BA204" s="133"/>
      <c r="BB204" s="133"/>
      <c r="BC204" s="133"/>
      <c r="BD204" s="133"/>
      <c r="BE204" s="133"/>
      <c r="BF204" s="133"/>
    </row>
    <row r="205" spans="1:58" ht="12.75" customHeight="1">
      <c r="A205" s="3">
        <f t="shared" ref="A205:L205" si="212">IF(M205="Yes",1,0)</f>
        <v>0</v>
      </c>
      <c r="B205" s="3">
        <f t="shared" si="212"/>
        <v>0</v>
      </c>
      <c r="C205" s="3">
        <f t="shared" si="212"/>
        <v>0</v>
      </c>
      <c r="D205" s="3">
        <f t="shared" si="212"/>
        <v>0</v>
      </c>
      <c r="E205" s="3">
        <f t="shared" si="212"/>
        <v>0</v>
      </c>
      <c r="F205" s="3">
        <f t="shared" si="212"/>
        <v>0</v>
      </c>
      <c r="G205" s="3">
        <f t="shared" si="212"/>
        <v>0</v>
      </c>
      <c r="H205" s="3">
        <f t="shared" si="212"/>
        <v>0</v>
      </c>
      <c r="I205" s="3">
        <f t="shared" si="212"/>
        <v>0</v>
      </c>
      <c r="J205" s="3">
        <f t="shared" si="212"/>
        <v>0</v>
      </c>
      <c r="K205" s="3">
        <f t="shared" si="212"/>
        <v>0</v>
      </c>
      <c r="L205" s="3">
        <f t="shared" si="212"/>
        <v>0</v>
      </c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">
        <f t="shared" si="207"/>
        <v>0</v>
      </c>
      <c r="Z205" s="33" t="str">
        <f t="shared" si="208"/>
        <v>Invoice</v>
      </c>
      <c r="AA205" s="3"/>
      <c r="AB205" s="132" t="s">
        <v>1508</v>
      </c>
      <c r="AC205" s="1" t="s">
        <v>55</v>
      </c>
      <c r="AD205" s="1" t="s">
        <v>56</v>
      </c>
      <c r="AE205" s="1" t="s">
        <v>57</v>
      </c>
      <c r="AF205" s="1"/>
      <c r="AG205" s="1" t="s">
        <v>58</v>
      </c>
      <c r="AH205" s="4" t="s">
        <v>46</v>
      </c>
      <c r="AI205" s="133"/>
      <c r="AJ205" s="133"/>
      <c r="AK205" s="133"/>
      <c r="AL205" s="133"/>
      <c r="AM205" s="133"/>
      <c r="AN205" s="133"/>
      <c r="AO205" s="133"/>
      <c r="AP205" s="133"/>
      <c r="AQ205" s="133"/>
      <c r="AR205" s="133"/>
      <c r="AS205" s="133"/>
      <c r="AT205" s="133"/>
      <c r="AU205" s="133"/>
      <c r="AV205" s="133"/>
      <c r="AW205" s="133"/>
      <c r="AX205" s="133"/>
      <c r="AY205" s="133"/>
      <c r="AZ205" s="133"/>
      <c r="BA205" s="133"/>
      <c r="BB205" s="133"/>
      <c r="BC205" s="133"/>
      <c r="BD205" s="133"/>
      <c r="BE205" s="133"/>
      <c r="BF205" s="133"/>
    </row>
    <row r="206" spans="1:58" ht="12.75" customHeight="1">
      <c r="A206" s="3">
        <f t="shared" ref="A206:L206" si="213">IF(M206="Yes",1,0)</f>
        <v>0</v>
      </c>
      <c r="B206" s="3">
        <f t="shared" si="213"/>
        <v>0</v>
      </c>
      <c r="C206" s="3">
        <f t="shared" si="213"/>
        <v>0</v>
      </c>
      <c r="D206" s="3">
        <f t="shared" si="213"/>
        <v>0</v>
      </c>
      <c r="E206" s="3">
        <f t="shared" si="213"/>
        <v>0</v>
      </c>
      <c r="F206" s="3">
        <f t="shared" si="213"/>
        <v>0</v>
      </c>
      <c r="G206" s="3">
        <f t="shared" si="213"/>
        <v>0</v>
      </c>
      <c r="H206" s="3">
        <f t="shared" si="213"/>
        <v>0</v>
      </c>
      <c r="I206" s="3">
        <f t="shared" si="213"/>
        <v>0</v>
      </c>
      <c r="J206" s="3">
        <f t="shared" si="213"/>
        <v>0</v>
      </c>
      <c r="K206" s="3">
        <f t="shared" si="213"/>
        <v>0</v>
      </c>
      <c r="L206" s="3">
        <f t="shared" si="213"/>
        <v>0</v>
      </c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">
        <f t="shared" si="207"/>
        <v>0</v>
      </c>
      <c r="Z206" s="33" t="str">
        <f t="shared" si="208"/>
        <v>Invoice</v>
      </c>
      <c r="AA206" s="3"/>
      <c r="AB206" s="132" t="s">
        <v>1508</v>
      </c>
      <c r="AC206" s="1" t="s">
        <v>60</v>
      </c>
      <c r="AD206" s="1" t="s">
        <v>61</v>
      </c>
      <c r="AE206" s="1" t="s">
        <v>62</v>
      </c>
      <c r="AF206" s="1"/>
      <c r="AG206" s="1" t="s">
        <v>63</v>
      </c>
      <c r="AH206" s="4" t="s">
        <v>46</v>
      </c>
      <c r="AI206" s="133"/>
      <c r="AJ206" s="133"/>
      <c r="AK206" s="133"/>
      <c r="AL206" s="133"/>
      <c r="AM206" s="133"/>
      <c r="AN206" s="133"/>
      <c r="AO206" s="133"/>
      <c r="AP206" s="133"/>
      <c r="AQ206" s="133"/>
      <c r="AR206" s="133"/>
      <c r="AS206" s="133"/>
      <c r="AT206" s="133"/>
      <c r="AU206" s="133"/>
      <c r="AV206" s="133"/>
      <c r="AW206" s="133"/>
      <c r="AX206" s="133"/>
      <c r="AY206" s="133"/>
      <c r="AZ206" s="133"/>
      <c r="BA206" s="133"/>
      <c r="BB206" s="133"/>
      <c r="BC206" s="133"/>
      <c r="BD206" s="133"/>
      <c r="BE206" s="133"/>
      <c r="BF206" s="133"/>
    </row>
    <row r="207" spans="1:58" ht="12.75" customHeight="1">
      <c r="A207" s="3">
        <f t="shared" ref="A207:L207" si="214">IF(M207="Yes",1,0)</f>
        <v>0</v>
      </c>
      <c r="B207" s="3">
        <f t="shared" si="214"/>
        <v>0</v>
      </c>
      <c r="C207" s="3">
        <f t="shared" si="214"/>
        <v>0</v>
      </c>
      <c r="D207" s="3">
        <f t="shared" si="214"/>
        <v>0</v>
      </c>
      <c r="E207" s="3">
        <f t="shared" si="214"/>
        <v>0</v>
      </c>
      <c r="F207" s="3">
        <f t="shared" si="214"/>
        <v>0</v>
      </c>
      <c r="G207" s="3">
        <f t="shared" si="214"/>
        <v>0</v>
      </c>
      <c r="H207" s="3">
        <f t="shared" si="214"/>
        <v>0</v>
      </c>
      <c r="I207" s="3">
        <f t="shared" si="214"/>
        <v>0</v>
      </c>
      <c r="J207" s="3">
        <f t="shared" si="214"/>
        <v>0</v>
      </c>
      <c r="K207" s="3">
        <f t="shared" si="214"/>
        <v>0</v>
      </c>
      <c r="L207" s="3">
        <f t="shared" si="214"/>
        <v>0</v>
      </c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">
        <f t="shared" si="207"/>
        <v>0</v>
      </c>
      <c r="Z207" s="33" t="str">
        <f t="shared" si="208"/>
        <v>Invoice</v>
      </c>
      <c r="AA207" s="3"/>
      <c r="AB207" s="132" t="s">
        <v>1508</v>
      </c>
      <c r="AC207" s="1" t="s">
        <v>66</v>
      </c>
      <c r="AD207" s="1" t="s">
        <v>67</v>
      </c>
      <c r="AE207" s="1" t="s">
        <v>68</v>
      </c>
      <c r="AF207" s="1"/>
      <c r="AG207" s="1" t="s">
        <v>69</v>
      </c>
      <c r="AH207" s="4" t="s">
        <v>65</v>
      </c>
      <c r="AI207" s="133"/>
      <c r="AJ207" s="133"/>
      <c r="AK207" s="133"/>
      <c r="AL207" s="133"/>
      <c r="AM207" s="133"/>
      <c r="AN207" s="133"/>
      <c r="AO207" s="133"/>
      <c r="AP207" s="133"/>
      <c r="AQ207" s="133"/>
      <c r="AR207" s="133"/>
      <c r="AS207" s="133"/>
      <c r="AT207" s="133"/>
      <c r="AU207" s="133"/>
      <c r="AV207" s="133"/>
      <c r="AW207" s="133"/>
      <c r="AX207" s="133"/>
      <c r="AY207" s="133"/>
      <c r="AZ207" s="133"/>
      <c r="BA207" s="133"/>
      <c r="BB207" s="133"/>
      <c r="BC207" s="133"/>
      <c r="BD207" s="133"/>
      <c r="BE207" s="133"/>
      <c r="BF207" s="133"/>
    </row>
    <row r="208" spans="1:58" ht="12.75" customHeight="1">
      <c r="A208" s="3">
        <f t="shared" ref="A208:L208" si="215">IF(M208="Yes",1,0)</f>
        <v>0</v>
      </c>
      <c r="B208" s="3">
        <f t="shared" si="215"/>
        <v>0</v>
      </c>
      <c r="C208" s="3">
        <f t="shared" si="215"/>
        <v>0</v>
      </c>
      <c r="D208" s="3">
        <f t="shared" si="215"/>
        <v>0</v>
      </c>
      <c r="E208" s="3">
        <f t="shared" si="215"/>
        <v>0</v>
      </c>
      <c r="F208" s="3">
        <f t="shared" si="215"/>
        <v>0</v>
      </c>
      <c r="G208" s="3">
        <f t="shared" si="215"/>
        <v>0</v>
      </c>
      <c r="H208" s="3">
        <f t="shared" si="215"/>
        <v>0</v>
      </c>
      <c r="I208" s="3">
        <f t="shared" si="215"/>
        <v>0</v>
      </c>
      <c r="J208" s="3">
        <f t="shared" si="215"/>
        <v>0</v>
      </c>
      <c r="K208" s="3">
        <f t="shared" si="215"/>
        <v>0</v>
      </c>
      <c r="L208" s="3">
        <f t="shared" si="215"/>
        <v>0</v>
      </c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">
        <f t="shared" si="207"/>
        <v>0</v>
      </c>
      <c r="Z208" s="33" t="str">
        <f t="shared" si="208"/>
        <v>Invoice</v>
      </c>
      <c r="AA208" s="3"/>
      <c r="AB208" s="132" t="s">
        <v>1508</v>
      </c>
      <c r="AC208" s="1" t="s">
        <v>73</v>
      </c>
      <c r="AD208" s="1" t="s">
        <v>74</v>
      </c>
      <c r="AE208" s="1" t="s">
        <v>75</v>
      </c>
      <c r="AF208" s="1"/>
      <c r="AG208" s="1" t="s">
        <v>76</v>
      </c>
      <c r="AH208" s="4" t="s">
        <v>65</v>
      </c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133"/>
      <c r="BD208" s="133"/>
      <c r="BE208" s="133"/>
      <c r="BF208" s="133"/>
    </row>
    <row r="209" spans="1:58" ht="12.75" customHeight="1">
      <c r="A209" s="3">
        <f t="shared" ref="A209:L209" si="216">IF(M209="Yes",1,0)</f>
        <v>0</v>
      </c>
      <c r="B209" s="3">
        <f t="shared" si="216"/>
        <v>0</v>
      </c>
      <c r="C209" s="3">
        <f t="shared" si="216"/>
        <v>0</v>
      </c>
      <c r="D209" s="3">
        <f t="shared" si="216"/>
        <v>0</v>
      </c>
      <c r="E209" s="3">
        <f t="shared" si="216"/>
        <v>0</v>
      </c>
      <c r="F209" s="3">
        <f t="shared" si="216"/>
        <v>0</v>
      </c>
      <c r="G209" s="3">
        <f t="shared" si="216"/>
        <v>0</v>
      </c>
      <c r="H209" s="3">
        <f t="shared" si="216"/>
        <v>0</v>
      </c>
      <c r="I209" s="3">
        <f t="shared" si="216"/>
        <v>0</v>
      </c>
      <c r="J209" s="3">
        <f t="shared" si="216"/>
        <v>0</v>
      </c>
      <c r="K209" s="3">
        <f t="shared" si="216"/>
        <v>0</v>
      </c>
      <c r="L209" s="3">
        <f t="shared" si="216"/>
        <v>0</v>
      </c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">
        <f t="shared" si="207"/>
        <v>0</v>
      </c>
      <c r="Z209" s="33" t="str">
        <f t="shared" si="208"/>
        <v>Invoice</v>
      </c>
      <c r="AA209" s="3"/>
      <c r="AB209" s="132" t="s">
        <v>1508</v>
      </c>
      <c r="AC209" s="1" t="s">
        <v>78</v>
      </c>
      <c r="AD209" s="1" t="s">
        <v>79</v>
      </c>
      <c r="AE209" s="1" t="s">
        <v>81</v>
      </c>
      <c r="AF209" s="1"/>
      <c r="AG209" s="1" t="s">
        <v>76</v>
      </c>
      <c r="AH209" s="4" t="s">
        <v>65</v>
      </c>
      <c r="AI209" s="133"/>
      <c r="AJ209" s="133"/>
      <c r="AK209" s="133"/>
      <c r="AL209" s="133"/>
      <c r="AM209" s="133"/>
      <c r="AN209" s="133"/>
      <c r="AO209" s="133"/>
      <c r="AP209" s="133"/>
      <c r="AQ209" s="133"/>
      <c r="AR209" s="133"/>
      <c r="AS209" s="133"/>
      <c r="AT209" s="133"/>
      <c r="AU209" s="133"/>
      <c r="AV209" s="133"/>
      <c r="AW209" s="133"/>
      <c r="AX209" s="133"/>
      <c r="AY209" s="133"/>
      <c r="AZ209" s="133"/>
      <c r="BA209" s="133"/>
      <c r="BB209" s="133"/>
      <c r="BC209" s="133"/>
      <c r="BD209" s="133"/>
      <c r="BE209" s="133"/>
      <c r="BF209" s="133"/>
    </row>
    <row r="210" spans="1:58" ht="12.75" customHeight="1">
      <c r="A210" s="3">
        <f t="shared" ref="A210:L210" si="217">IF(M210="Yes",1,0)</f>
        <v>0</v>
      </c>
      <c r="B210" s="3">
        <f t="shared" si="217"/>
        <v>0</v>
      </c>
      <c r="C210" s="3">
        <f t="shared" si="217"/>
        <v>0</v>
      </c>
      <c r="D210" s="3">
        <f t="shared" si="217"/>
        <v>0</v>
      </c>
      <c r="E210" s="3">
        <f t="shared" si="217"/>
        <v>0</v>
      </c>
      <c r="F210" s="3">
        <f t="shared" si="217"/>
        <v>0</v>
      </c>
      <c r="G210" s="3">
        <f t="shared" si="217"/>
        <v>0</v>
      </c>
      <c r="H210" s="3">
        <f t="shared" si="217"/>
        <v>0</v>
      </c>
      <c r="I210" s="3">
        <f t="shared" si="217"/>
        <v>0</v>
      </c>
      <c r="J210" s="3">
        <f t="shared" si="217"/>
        <v>0</v>
      </c>
      <c r="K210" s="3">
        <f t="shared" si="217"/>
        <v>0</v>
      </c>
      <c r="L210" s="3">
        <f t="shared" si="217"/>
        <v>0</v>
      </c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">
        <f t="shared" si="207"/>
        <v>0</v>
      </c>
      <c r="Z210" s="33" t="str">
        <f t="shared" si="208"/>
        <v>Invoice</v>
      </c>
      <c r="AA210" s="3"/>
      <c r="AB210" s="132" t="s">
        <v>1508</v>
      </c>
      <c r="AC210" s="21" t="s">
        <v>83</v>
      </c>
      <c r="AD210" s="21" t="s">
        <v>84</v>
      </c>
      <c r="AE210" s="21" t="s">
        <v>85</v>
      </c>
      <c r="AG210" s="21" t="s">
        <v>86</v>
      </c>
      <c r="AH210" s="9" t="s">
        <v>82</v>
      </c>
      <c r="AI210" s="133"/>
      <c r="AJ210" s="133"/>
      <c r="AK210" s="133"/>
      <c r="AL210" s="133"/>
      <c r="AM210" s="133"/>
      <c r="AN210" s="133"/>
      <c r="AO210" s="133"/>
      <c r="AP210" s="133"/>
      <c r="AQ210" s="133"/>
      <c r="AR210" s="133"/>
      <c r="AS210" s="133"/>
      <c r="AT210" s="133"/>
      <c r="AU210" s="133"/>
      <c r="AV210" s="133"/>
      <c r="AW210" s="133"/>
      <c r="AX210" s="133"/>
      <c r="AY210" s="133"/>
      <c r="AZ210" s="133"/>
      <c r="BA210" s="133"/>
      <c r="BB210" s="133"/>
      <c r="BC210" s="133"/>
      <c r="BD210" s="133"/>
      <c r="BE210" s="133"/>
      <c r="BF210" s="133"/>
    </row>
    <row r="211" spans="1:58" ht="12.75" customHeight="1">
      <c r="A211" s="3">
        <f t="shared" ref="A211:L211" si="218">IF(M211="Yes",1,0)</f>
        <v>0</v>
      </c>
      <c r="B211" s="3">
        <f t="shared" si="218"/>
        <v>0</v>
      </c>
      <c r="C211" s="3">
        <f t="shared" si="218"/>
        <v>0</v>
      </c>
      <c r="D211" s="3">
        <f t="shared" si="218"/>
        <v>0</v>
      </c>
      <c r="E211" s="3">
        <f t="shared" si="218"/>
        <v>0</v>
      </c>
      <c r="F211" s="3">
        <f t="shared" si="218"/>
        <v>0</v>
      </c>
      <c r="G211" s="3">
        <f t="shared" si="218"/>
        <v>0</v>
      </c>
      <c r="H211" s="3">
        <f t="shared" si="218"/>
        <v>0</v>
      </c>
      <c r="I211" s="3">
        <f t="shared" si="218"/>
        <v>0</v>
      </c>
      <c r="J211" s="3">
        <f t="shared" si="218"/>
        <v>0</v>
      </c>
      <c r="K211" s="3">
        <f t="shared" si="218"/>
        <v>0</v>
      </c>
      <c r="L211" s="3">
        <f t="shared" si="218"/>
        <v>0</v>
      </c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">
        <f t="shared" si="207"/>
        <v>0</v>
      </c>
      <c r="Z211" s="33" t="str">
        <f t="shared" si="208"/>
        <v>Invoice</v>
      </c>
      <c r="AA211" s="3"/>
      <c r="AB211" s="132" t="s">
        <v>1508</v>
      </c>
      <c r="AC211" s="8" t="s">
        <v>1509</v>
      </c>
      <c r="AD211" s="1" t="s">
        <v>91</v>
      </c>
      <c r="AE211" s="8" t="s">
        <v>92</v>
      </c>
      <c r="AF211" s="1"/>
      <c r="AG211" s="23" t="str">
        <f>HYPERLINK("mailto:tommy.battle@hsvcity.com","tommy.battle@hsvcity.com")</f>
        <v>tommy.battle@hsvcity.com</v>
      </c>
      <c r="AH211" s="3" t="s">
        <v>90</v>
      </c>
      <c r="AI211" s="133"/>
      <c r="AJ211" s="133"/>
      <c r="AK211" s="133"/>
      <c r="AL211" s="133"/>
      <c r="AM211" s="133"/>
      <c r="AN211" s="133"/>
      <c r="AO211" s="133"/>
      <c r="AP211" s="133"/>
      <c r="AQ211" s="133"/>
      <c r="AR211" s="133"/>
      <c r="AS211" s="133"/>
      <c r="AT211" s="133"/>
      <c r="AU211" s="133"/>
      <c r="AV211" s="133"/>
      <c r="AW211" s="133"/>
      <c r="AX211" s="133"/>
      <c r="AY211" s="133"/>
      <c r="AZ211" s="133"/>
      <c r="BA211" s="133"/>
      <c r="BB211" s="133"/>
      <c r="BC211" s="133"/>
      <c r="BD211" s="133"/>
      <c r="BE211" s="133"/>
      <c r="BF211" s="133"/>
    </row>
    <row r="212" spans="1:58" ht="12.75" customHeight="1">
      <c r="A212" s="3">
        <f t="shared" ref="A212:L212" si="219">IF(M212="Yes",1,0)</f>
        <v>0</v>
      </c>
      <c r="B212" s="3">
        <f t="shared" si="219"/>
        <v>0</v>
      </c>
      <c r="C212" s="3">
        <f t="shared" si="219"/>
        <v>0</v>
      </c>
      <c r="D212" s="3">
        <f t="shared" si="219"/>
        <v>0</v>
      </c>
      <c r="E212" s="3">
        <f t="shared" si="219"/>
        <v>0</v>
      </c>
      <c r="F212" s="3">
        <f t="shared" si="219"/>
        <v>0</v>
      </c>
      <c r="G212" s="3">
        <f t="shared" si="219"/>
        <v>0</v>
      </c>
      <c r="H212" s="3">
        <f t="shared" si="219"/>
        <v>0</v>
      </c>
      <c r="I212" s="3">
        <f t="shared" si="219"/>
        <v>0</v>
      </c>
      <c r="J212" s="3">
        <f t="shared" si="219"/>
        <v>0</v>
      </c>
      <c r="K212" s="3">
        <f t="shared" si="219"/>
        <v>0</v>
      </c>
      <c r="L212" s="3">
        <f t="shared" si="219"/>
        <v>0</v>
      </c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">
        <f t="shared" si="207"/>
        <v>0</v>
      </c>
      <c r="Z212" s="33" t="str">
        <f t="shared" si="208"/>
        <v>Invoice</v>
      </c>
      <c r="AA212" s="3"/>
      <c r="AB212" s="132" t="s">
        <v>1508</v>
      </c>
      <c r="AC212" s="21" t="s">
        <v>94</v>
      </c>
      <c r="AD212" s="21" t="s">
        <v>95</v>
      </c>
      <c r="AE212" s="21" t="s">
        <v>96</v>
      </c>
      <c r="AG212" s="21" t="s">
        <v>97</v>
      </c>
      <c r="AH212" s="9" t="s">
        <v>93</v>
      </c>
      <c r="AI212" s="133"/>
      <c r="AJ212" s="133"/>
      <c r="AK212" s="133"/>
      <c r="AL212" s="133"/>
      <c r="AM212" s="133"/>
      <c r="AN212" s="133"/>
      <c r="AO212" s="133"/>
      <c r="AP212" s="133"/>
      <c r="AQ212" s="133"/>
      <c r="AR212" s="133"/>
      <c r="AS212" s="133"/>
      <c r="AT212" s="133"/>
      <c r="AU212" s="133"/>
      <c r="AV212" s="133"/>
      <c r="AW212" s="133"/>
      <c r="AX212" s="133"/>
      <c r="AY212" s="133"/>
      <c r="AZ212" s="133"/>
      <c r="BA212" s="133"/>
      <c r="BB212" s="133"/>
      <c r="BC212" s="133"/>
      <c r="BD212" s="133"/>
      <c r="BE212" s="133"/>
      <c r="BF212" s="133"/>
    </row>
    <row r="213" spans="1:58" ht="12.75" customHeight="1">
      <c r="A213" s="3">
        <f t="shared" ref="A213:L213" si="220">IF(M213="Yes",1,0)</f>
        <v>0</v>
      </c>
      <c r="B213" s="3">
        <f t="shared" si="220"/>
        <v>0</v>
      </c>
      <c r="C213" s="3">
        <f t="shared" si="220"/>
        <v>0</v>
      </c>
      <c r="D213" s="3">
        <f t="shared" si="220"/>
        <v>0</v>
      </c>
      <c r="E213" s="3">
        <f t="shared" si="220"/>
        <v>0</v>
      </c>
      <c r="F213" s="3">
        <f t="shared" si="220"/>
        <v>0</v>
      </c>
      <c r="G213" s="3">
        <f t="shared" si="220"/>
        <v>0</v>
      </c>
      <c r="H213" s="3">
        <f t="shared" si="220"/>
        <v>0</v>
      </c>
      <c r="I213" s="3">
        <f t="shared" si="220"/>
        <v>0</v>
      </c>
      <c r="J213" s="3">
        <f t="shared" si="220"/>
        <v>0</v>
      </c>
      <c r="K213" s="3">
        <f t="shared" si="220"/>
        <v>0</v>
      </c>
      <c r="L213" s="3">
        <f t="shared" si="220"/>
        <v>0</v>
      </c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">
        <f t="shared" si="207"/>
        <v>0</v>
      </c>
      <c r="Z213" s="33" t="str">
        <f t="shared" si="208"/>
        <v>Invoice</v>
      </c>
      <c r="AA213" s="3"/>
      <c r="AB213" s="132" t="s">
        <v>1508</v>
      </c>
      <c r="AC213" s="1" t="s">
        <v>1510</v>
      </c>
      <c r="AD213" s="1" t="s">
        <v>101</v>
      </c>
      <c r="AE213" s="1" t="s">
        <v>102</v>
      </c>
      <c r="AF213" s="1"/>
      <c r="AG213" s="1" t="s">
        <v>103</v>
      </c>
      <c r="AH213" s="4" t="s">
        <v>99</v>
      </c>
      <c r="AI213" s="133"/>
      <c r="AJ213" s="133"/>
      <c r="AK213" s="133"/>
      <c r="AL213" s="133"/>
      <c r="AM213" s="133"/>
      <c r="AN213" s="133"/>
      <c r="AO213" s="133"/>
      <c r="AP213" s="133"/>
      <c r="AQ213" s="133"/>
      <c r="AR213" s="133"/>
      <c r="AS213" s="133"/>
      <c r="AT213" s="133"/>
      <c r="AU213" s="133"/>
      <c r="AV213" s="133"/>
      <c r="AW213" s="133"/>
      <c r="AX213" s="133"/>
      <c r="AY213" s="133"/>
      <c r="AZ213" s="133"/>
      <c r="BA213" s="133"/>
      <c r="BB213" s="133"/>
      <c r="BC213" s="133"/>
      <c r="BD213" s="133"/>
      <c r="BE213" s="133"/>
      <c r="BF213" s="133"/>
    </row>
    <row r="214" spans="1:58" ht="12.75" customHeight="1">
      <c r="A214" s="3">
        <f t="shared" ref="A214:L214" si="221">IF(M214="Yes",1,0)</f>
        <v>0</v>
      </c>
      <c r="B214" s="3">
        <f t="shared" si="221"/>
        <v>0</v>
      </c>
      <c r="C214" s="3">
        <f t="shared" si="221"/>
        <v>0</v>
      </c>
      <c r="D214" s="3">
        <f t="shared" si="221"/>
        <v>0</v>
      </c>
      <c r="E214" s="3">
        <f t="shared" si="221"/>
        <v>0</v>
      </c>
      <c r="F214" s="3">
        <f t="shared" si="221"/>
        <v>0</v>
      </c>
      <c r="G214" s="3">
        <f t="shared" si="221"/>
        <v>0</v>
      </c>
      <c r="H214" s="3">
        <f t="shared" si="221"/>
        <v>0</v>
      </c>
      <c r="I214" s="3">
        <f t="shared" si="221"/>
        <v>0</v>
      </c>
      <c r="J214" s="3">
        <f t="shared" si="221"/>
        <v>0</v>
      </c>
      <c r="K214" s="3">
        <f t="shared" si="221"/>
        <v>0</v>
      </c>
      <c r="L214" s="3">
        <f t="shared" si="221"/>
        <v>0</v>
      </c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">
        <f t="shared" si="207"/>
        <v>0</v>
      </c>
      <c r="Z214" s="33" t="str">
        <f t="shared" si="208"/>
        <v>Invoice</v>
      </c>
      <c r="AA214" s="3"/>
      <c r="AB214" s="132" t="s">
        <v>1508</v>
      </c>
      <c r="AC214" s="21" t="s">
        <v>108</v>
      </c>
      <c r="AD214" s="21" t="s">
        <v>56</v>
      </c>
      <c r="AE214" s="21" t="s">
        <v>109</v>
      </c>
      <c r="AG214" s="21" t="s">
        <v>110</v>
      </c>
      <c r="AH214" s="9" t="s">
        <v>107</v>
      </c>
      <c r="AI214" s="133"/>
      <c r="AJ214" s="133"/>
      <c r="AK214" s="133"/>
      <c r="AL214" s="133"/>
      <c r="AM214" s="133"/>
      <c r="AN214" s="133"/>
      <c r="AO214" s="133"/>
      <c r="AP214" s="133"/>
      <c r="AQ214" s="133"/>
      <c r="AR214" s="133"/>
      <c r="AS214" s="133"/>
      <c r="AT214" s="133"/>
      <c r="AU214" s="133"/>
      <c r="AV214" s="133"/>
      <c r="AW214" s="133"/>
      <c r="AX214" s="133"/>
      <c r="AY214" s="133"/>
      <c r="AZ214" s="133"/>
      <c r="BA214" s="133"/>
      <c r="BB214" s="133"/>
      <c r="BC214" s="133"/>
      <c r="BD214" s="133"/>
      <c r="BE214" s="133"/>
      <c r="BF214" s="133"/>
    </row>
    <row r="215" spans="1:58" ht="12.75" customHeight="1">
      <c r="A215" s="3">
        <f t="shared" ref="A215:L215" si="222">IF(M215="Yes",1,0)</f>
        <v>0</v>
      </c>
      <c r="B215" s="3">
        <f t="shared" si="222"/>
        <v>0</v>
      </c>
      <c r="C215" s="3">
        <f t="shared" si="222"/>
        <v>0</v>
      </c>
      <c r="D215" s="3">
        <f t="shared" si="222"/>
        <v>0</v>
      </c>
      <c r="E215" s="3">
        <f t="shared" si="222"/>
        <v>0</v>
      </c>
      <c r="F215" s="3">
        <f t="shared" si="222"/>
        <v>0</v>
      </c>
      <c r="G215" s="3">
        <f t="shared" si="222"/>
        <v>0</v>
      </c>
      <c r="H215" s="3">
        <f t="shared" si="222"/>
        <v>0</v>
      </c>
      <c r="I215" s="3">
        <f t="shared" si="222"/>
        <v>0</v>
      </c>
      <c r="J215" s="3">
        <f t="shared" si="222"/>
        <v>0</v>
      </c>
      <c r="K215" s="3">
        <f t="shared" si="222"/>
        <v>0</v>
      </c>
      <c r="L215" s="3">
        <f t="shared" si="222"/>
        <v>0</v>
      </c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">
        <f t="shared" si="207"/>
        <v>0</v>
      </c>
      <c r="Z215" s="33" t="str">
        <f t="shared" si="208"/>
        <v>Invoice</v>
      </c>
      <c r="AA215" s="3"/>
      <c r="AB215" s="132" t="s">
        <v>1508</v>
      </c>
      <c r="AC215" s="1" t="s">
        <v>116</v>
      </c>
      <c r="AD215" s="1"/>
      <c r="AE215" s="1" t="s">
        <v>117</v>
      </c>
      <c r="AF215" s="1"/>
      <c r="AG215" s="1" t="s">
        <v>118</v>
      </c>
      <c r="AH215" s="4" t="s">
        <v>115</v>
      </c>
      <c r="AI215" s="133"/>
      <c r="AJ215" s="133"/>
      <c r="AK215" s="133"/>
      <c r="AL215" s="133"/>
      <c r="AM215" s="133"/>
      <c r="AN215" s="133"/>
      <c r="AO215" s="133"/>
      <c r="AP215" s="133"/>
      <c r="AQ215" s="133"/>
      <c r="AR215" s="133"/>
      <c r="AS215" s="133"/>
      <c r="AT215" s="133"/>
      <c r="AU215" s="133"/>
      <c r="AV215" s="133"/>
      <c r="AW215" s="133"/>
      <c r="AX215" s="133"/>
      <c r="AY215" s="133"/>
      <c r="AZ215" s="133"/>
      <c r="BA215" s="133"/>
      <c r="BB215" s="133"/>
      <c r="BC215" s="133"/>
      <c r="BD215" s="133"/>
      <c r="BE215" s="133"/>
      <c r="BF215" s="133"/>
    </row>
    <row r="216" spans="1:58" ht="12.75" customHeight="1">
      <c r="A216" s="3">
        <f t="shared" ref="A216:L216" si="223">IF(M216="Yes",1,0)</f>
        <v>0</v>
      </c>
      <c r="B216" s="3">
        <f t="shared" si="223"/>
        <v>0</v>
      </c>
      <c r="C216" s="3">
        <f t="shared" si="223"/>
        <v>0</v>
      </c>
      <c r="D216" s="3">
        <f t="shared" si="223"/>
        <v>0</v>
      </c>
      <c r="E216" s="3">
        <f t="shared" si="223"/>
        <v>0</v>
      </c>
      <c r="F216" s="3">
        <f t="shared" si="223"/>
        <v>0</v>
      </c>
      <c r="G216" s="3">
        <f t="shared" si="223"/>
        <v>1</v>
      </c>
      <c r="H216" s="3">
        <f t="shared" si="223"/>
        <v>0</v>
      </c>
      <c r="I216" s="3">
        <f t="shared" si="223"/>
        <v>0</v>
      </c>
      <c r="J216" s="3">
        <f t="shared" si="223"/>
        <v>0</v>
      </c>
      <c r="K216" s="3">
        <f t="shared" si="223"/>
        <v>0</v>
      </c>
      <c r="L216" s="3">
        <f t="shared" si="223"/>
        <v>0</v>
      </c>
      <c r="M216" s="32"/>
      <c r="N216" s="32"/>
      <c r="O216" s="32"/>
      <c r="P216" s="32"/>
      <c r="Q216" s="32"/>
      <c r="R216" s="32"/>
      <c r="S216" s="32" t="s">
        <v>448</v>
      </c>
      <c r="T216" s="32"/>
      <c r="U216" s="32"/>
      <c r="V216" s="32"/>
      <c r="W216" s="32"/>
      <c r="X216" s="32"/>
      <c r="Y216" s="3">
        <f t="shared" si="207"/>
        <v>1</v>
      </c>
      <c r="Z216" s="33" t="str">
        <f t="shared" si="208"/>
        <v>Invoice</v>
      </c>
      <c r="AA216" s="3"/>
      <c r="AB216" s="132" t="s">
        <v>1508</v>
      </c>
      <c r="AC216" s="1" t="s">
        <v>120</v>
      </c>
      <c r="AD216" s="1" t="s">
        <v>121</v>
      </c>
      <c r="AE216" s="1" t="s">
        <v>122</v>
      </c>
      <c r="AF216" s="1"/>
      <c r="AG216" s="1" t="s">
        <v>123</v>
      </c>
      <c r="AH216" s="4" t="s">
        <v>119</v>
      </c>
      <c r="AI216" s="133"/>
      <c r="AJ216" s="133"/>
      <c r="AK216" s="133"/>
      <c r="AL216" s="133"/>
      <c r="AM216" s="133"/>
      <c r="AN216" s="133"/>
      <c r="AO216" s="133"/>
      <c r="AP216" s="133"/>
      <c r="AQ216" s="133"/>
      <c r="AR216" s="133"/>
      <c r="AS216" s="133"/>
      <c r="AT216" s="133"/>
      <c r="AU216" s="133"/>
      <c r="AV216" s="133"/>
      <c r="AW216" s="133"/>
      <c r="AX216" s="133"/>
      <c r="AY216" s="133"/>
      <c r="AZ216" s="133"/>
      <c r="BA216" s="133"/>
      <c r="BB216" s="133"/>
      <c r="BC216" s="133"/>
      <c r="BD216" s="133"/>
      <c r="BE216" s="133"/>
      <c r="BF216" s="133"/>
    </row>
    <row r="217" spans="1:58" ht="12.75" customHeight="1">
      <c r="A217" s="3">
        <f t="shared" ref="A217:L217" si="224">IF(M217="Yes",1,0)</f>
        <v>0</v>
      </c>
      <c r="B217" s="3">
        <f t="shared" si="224"/>
        <v>0</v>
      </c>
      <c r="C217" s="3">
        <f t="shared" si="224"/>
        <v>0</v>
      </c>
      <c r="D217" s="3">
        <f t="shared" si="224"/>
        <v>0</v>
      </c>
      <c r="E217" s="3">
        <f t="shared" si="224"/>
        <v>0</v>
      </c>
      <c r="F217" s="3">
        <f t="shared" si="224"/>
        <v>0</v>
      </c>
      <c r="G217" s="3">
        <f t="shared" si="224"/>
        <v>0</v>
      </c>
      <c r="H217" s="3">
        <f t="shared" si="224"/>
        <v>0</v>
      </c>
      <c r="I217" s="3">
        <f t="shared" si="224"/>
        <v>0</v>
      </c>
      <c r="J217" s="3">
        <f t="shared" si="224"/>
        <v>0</v>
      </c>
      <c r="K217" s="3">
        <f t="shared" si="224"/>
        <v>0</v>
      </c>
      <c r="L217" s="3">
        <f t="shared" si="224"/>
        <v>0</v>
      </c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">
        <f t="shared" si="207"/>
        <v>0</v>
      </c>
      <c r="Z217" s="33" t="str">
        <f t="shared" si="208"/>
        <v>Invoice</v>
      </c>
      <c r="AA217" s="3"/>
      <c r="AB217" s="132" t="s">
        <v>1508</v>
      </c>
      <c r="AC217" s="1" t="s">
        <v>128</v>
      </c>
      <c r="AD217" s="1" t="s">
        <v>129</v>
      </c>
      <c r="AE217" s="1" t="s">
        <v>130</v>
      </c>
      <c r="AF217" s="1"/>
      <c r="AG217" s="1" t="s">
        <v>131</v>
      </c>
      <c r="AH217" s="4" t="s">
        <v>127</v>
      </c>
      <c r="AI217" s="133"/>
      <c r="AJ217" s="133"/>
      <c r="AK217" s="133"/>
      <c r="AL217" s="133"/>
      <c r="AM217" s="133"/>
      <c r="AN217" s="133"/>
      <c r="AO217" s="133"/>
      <c r="AP217" s="133"/>
      <c r="AQ217" s="133"/>
      <c r="AR217" s="133"/>
      <c r="AS217" s="133"/>
      <c r="AT217" s="133"/>
      <c r="AU217" s="133"/>
      <c r="AV217" s="133"/>
      <c r="AW217" s="133"/>
      <c r="AX217" s="133"/>
      <c r="AY217" s="133"/>
      <c r="AZ217" s="133"/>
      <c r="BA217" s="133"/>
      <c r="BB217" s="133"/>
      <c r="BC217" s="133"/>
      <c r="BD217" s="133"/>
      <c r="BE217" s="133"/>
      <c r="BF217" s="133"/>
    </row>
    <row r="218" spans="1:58" ht="12.75" customHeight="1">
      <c r="A218" s="3">
        <f t="shared" ref="A218:L218" si="225">IF(M218="Yes",1,0)</f>
        <v>0</v>
      </c>
      <c r="B218" s="3">
        <f t="shared" si="225"/>
        <v>0</v>
      </c>
      <c r="C218" s="3">
        <f t="shared" si="225"/>
        <v>0</v>
      </c>
      <c r="D218" s="3">
        <f t="shared" si="225"/>
        <v>0</v>
      </c>
      <c r="E218" s="3">
        <f t="shared" si="225"/>
        <v>0</v>
      </c>
      <c r="F218" s="3">
        <f t="shared" si="225"/>
        <v>0</v>
      </c>
      <c r="G218" s="3">
        <f t="shared" si="225"/>
        <v>0</v>
      </c>
      <c r="H218" s="3">
        <f t="shared" si="225"/>
        <v>0</v>
      </c>
      <c r="I218" s="3">
        <f t="shared" si="225"/>
        <v>0</v>
      </c>
      <c r="J218" s="3">
        <f t="shared" si="225"/>
        <v>0</v>
      </c>
      <c r="K218" s="3">
        <f t="shared" si="225"/>
        <v>0</v>
      </c>
      <c r="L218" s="3">
        <f t="shared" si="225"/>
        <v>0</v>
      </c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">
        <f t="shared" si="207"/>
        <v>0</v>
      </c>
      <c r="Z218" s="33" t="str">
        <f t="shared" si="208"/>
        <v>Invoice</v>
      </c>
      <c r="AA218" s="3"/>
      <c r="AB218" s="132" t="s">
        <v>1508</v>
      </c>
      <c r="AC218" s="1" t="s">
        <v>133</v>
      </c>
      <c r="AD218" s="1" t="s">
        <v>134</v>
      </c>
      <c r="AE218" s="1" t="s">
        <v>135</v>
      </c>
      <c r="AF218" s="1"/>
      <c r="AG218" s="1" t="s">
        <v>136</v>
      </c>
      <c r="AH218" s="4" t="s">
        <v>132</v>
      </c>
      <c r="AI218" s="133"/>
      <c r="AJ218" s="133"/>
      <c r="AK218" s="133"/>
      <c r="AL218" s="133"/>
      <c r="AM218" s="133"/>
      <c r="AN218" s="133"/>
      <c r="AO218" s="133"/>
      <c r="AP218" s="133"/>
      <c r="AQ218" s="133"/>
      <c r="AR218" s="133"/>
      <c r="AS218" s="133"/>
      <c r="AT218" s="133"/>
      <c r="AU218" s="133"/>
      <c r="AV218" s="133"/>
      <c r="AW218" s="133"/>
      <c r="AX218" s="133"/>
      <c r="AY218" s="133"/>
      <c r="AZ218" s="133"/>
      <c r="BA218" s="133"/>
      <c r="BB218" s="133"/>
      <c r="BC218" s="133"/>
      <c r="BD218" s="133"/>
      <c r="BE218" s="133"/>
      <c r="BF218" s="133"/>
    </row>
    <row r="219" spans="1:58" ht="12.75" customHeight="1">
      <c r="A219" s="3">
        <f t="shared" ref="A219:L219" si="226">IF(M219="Yes",1,0)</f>
        <v>0</v>
      </c>
      <c r="B219" s="3">
        <f t="shared" si="226"/>
        <v>0</v>
      </c>
      <c r="C219" s="3">
        <f t="shared" si="226"/>
        <v>0</v>
      </c>
      <c r="D219" s="3">
        <f t="shared" si="226"/>
        <v>0</v>
      </c>
      <c r="E219" s="3">
        <f t="shared" si="226"/>
        <v>0</v>
      </c>
      <c r="F219" s="3">
        <f t="shared" si="226"/>
        <v>0</v>
      </c>
      <c r="G219" s="3">
        <f t="shared" si="226"/>
        <v>0</v>
      </c>
      <c r="H219" s="3">
        <f t="shared" si="226"/>
        <v>0</v>
      </c>
      <c r="I219" s="3">
        <f t="shared" si="226"/>
        <v>0</v>
      </c>
      <c r="J219" s="3">
        <f t="shared" si="226"/>
        <v>0</v>
      </c>
      <c r="K219" s="3">
        <f t="shared" si="226"/>
        <v>0</v>
      </c>
      <c r="L219" s="3">
        <f t="shared" si="226"/>
        <v>0</v>
      </c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">
        <f t="shared" si="207"/>
        <v>0</v>
      </c>
      <c r="Z219" s="33" t="str">
        <f t="shared" si="208"/>
        <v>Invoice</v>
      </c>
      <c r="AA219" s="3"/>
      <c r="AB219" s="132" t="s">
        <v>1508</v>
      </c>
      <c r="AC219" s="21" t="s">
        <v>141</v>
      </c>
      <c r="AD219" s="21" t="s">
        <v>142</v>
      </c>
      <c r="AE219" s="21" t="s">
        <v>144</v>
      </c>
      <c r="AG219" s="21" t="s">
        <v>145</v>
      </c>
      <c r="AH219" s="9" t="s">
        <v>140</v>
      </c>
      <c r="AI219" s="133"/>
      <c r="AJ219" s="133"/>
      <c r="AK219" s="133"/>
      <c r="AL219" s="133"/>
      <c r="AM219" s="133"/>
      <c r="AN219" s="133"/>
      <c r="AO219" s="133"/>
      <c r="AP219" s="133"/>
      <c r="AQ219" s="133"/>
      <c r="AR219" s="133"/>
      <c r="AS219" s="133"/>
      <c r="AT219" s="133"/>
      <c r="AU219" s="133"/>
      <c r="AV219" s="133"/>
      <c r="AW219" s="133"/>
      <c r="AX219" s="133"/>
      <c r="AY219" s="133"/>
      <c r="AZ219" s="133"/>
      <c r="BA219" s="133"/>
      <c r="BB219" s="133"/>
      <c r="BC219" s="133"/>
      <c r="BD219" s="133"/>
      <c r="BE219" s="133"/>
      <c r="BF219" s="133"/>
    </row>
    <row r="220" spans="1:58" ht="12.75" customHeight="1">
      <c r="A220" s="3">
        <f t="shared" ref="A220:L220" si="227">IF(M220="Yes",1,0)</f>
        <v>0</v>
      </c>
      <c r="B220" s="3">
        <f t="shared" si="227"/>
        <v>0</v>
      </c>
      <c r="C220" s="3">
        <f t="shared" si="227"/>
        <v>0</v>
      </c>
      <c r="D220" s="3">
        <f t="shared" si="227"/>
        <v>0</v>
      </c>
      <c r="E220" s="3">
        <f t="shared" si="227"/>
        <v>0</v>
      </c>
      <c r="F220" s="3">
        <f t="shared" si="227"/>
        <v>0</v>
      </c>
      <c r="G220" s="3">
        <f t="shared" si="227"/>
        <v>0</v>
      </c>
      <c r="H220" s="3">
        <f t="shared" si="227"/>
        <v>0</v>
      </c>
      <c r="I220" s="3">
        <f t="shared" si="227"/>
        <v>0</v>
      </c>
      <c r="J220" s="3">
        <f t="shared" si="227"/>
        <v>0</v>
      </c>
      <c r="K220" s="3">
        <f t="shared" si="227"/>
        <v>0</v>
      </c>
      <c r="L220" s="3">
        <f t="shared" si="227"/>
        <v>0</v>
      </c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">
        <f t="shared" si="207"/>
        <v>0</v>
      </c>
      <c r="Z220" s="33" t="str">
        <f t="shared" si="208"/>
        <v>Invoice</v>
      </c>
      <c r="AA220" s="3"/>
      <c r="AB220" s="132" t="s">
        <v>1508</v>
      </c>
      <c r="AC220" s="21" t="s">
        <v>150</v>
      </c>
      <c r="AD220" s="21" t="s">
        <v>151</v>
      </c>
      <c r="AE220" s="21" t="s">
        <v>49</v>
      </c>
      <c r="AG220" s="21" t="s">
        <v>152</v>
      </c>
      <c r="AH220" s="9" t="s">
        <v>140</v>
      </c>
      <c r="AI220" s="133"/>
      <c r="AJ220" s="133"/>
      <c r="AK220" s="133"/>
      <c r="AL220" s="133"/>
      <c r="AM220" s="133"/>
      <c r="AN220" s="133"/>
      <c r="AO220" s="133"/>
      <c r="AP220" s="133"/>
      <c r="AQ220" s="133"/>
      <c r="AR220" s="133"/>
      <c r="AS220" s="133"/>
      <c r="AT220" s="133"/>
      <c r="AU220" s="133"/>
      <c r="AV220" s="133"/>
      <c r="AW220" s="133"/>
      <c r="AX220" s="133"/>
      <c r="AY220" s="133"/>
      <c r="AZ220" s="133"/>
      <c r="BA220" s="133"/>
      <c r="BB220" s="133"/>
      <c r="BC220" s="133"/>
      <c r="BD220" s="133"/>
      <c r="BE220" s="133"/>
      <c r="BF220" s="133"/>
    </row>
    <row r="221" spans="1:58" ht="12.75" customHeight="1">
      <c r="A221" s="3">
        <f t="shared" ref="A221:L221" si="228">IF(M221="Yes",1,0)</f>
        <v>0</v>
      </c>
      <c r="B221" s="3">
        <f t="shared" si="228"/>
        <v>0</v>
      </c>
      <c r="C221" s="3">
        <f t="shared" si="228"/>
        <v>0</v>
      </c>
      <c r="D221" s="3">
        <f t="shared" si="228"/>
        <v>0</v>
      </c>
      <c r="E221" s="3">
        <f t="shared" si="228"/>
        <v>0</v>
      </c>
      <c r="F221" s="3">
        <f t="shared" si="228"/>
        <v>0</v>
      </c>
      <c r="G221" s="3">
        <f t="shared" si="228"/>
        <v>0</v>
      </c>
      <c r="H221" s="3">
        <f t="shared" si="228"/>
        <v>0</v>
      </c>
      <c r="I221" s="3">
        <f t="shared" si="228"/>
        <v>0</v>
      </c>
      <c r="J221" s="3">
        <f t="shared" si="228"/>
        <v>0</v>
      </c>
      <c r="K221" s="3">
        <f t="shared" si="228"/>
        <v>0</v>
      </c>
      <c r="L221" s="3">
        <f t="shared" si="228"/>
        <v>0</v>
      </c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">
        <f t="shared" si="207"/>
        <v>0</v>
      </c>
      <c r="Z221" s="33" t="str">
        <f t="shared" si="208"/>
        <v>Invoice</v>
      </c>
      <c r="AA221" s="3"/>
      <c r="AB221" s="132" t="s">
        <v>1508</v>
      </c>
      <c r="AC221" s="1" t="s">
        <v>154</v>
      </c>
      <c r="AD221" s="1" t="s">
        <v>155</v>
      </c>
      <c r="AE221" s="1" t="s">
        <v>156</v>
      </c>
      <c r="AF221" s="1"/>
      <c r="AG221" s="1" t="s">
        <v>157</v>
      </c>
      <c r="AH221" s="4" t="s">
        <v>153</v>
      </c>
      <c r="AI221" s="133"/>
      <c r="AJ221" s="133"/>
      <c r="AK221" s="133"/>
      <c r="AL221" s="133"/>
      <c r="AM221" s="133"/>
      <c r="AN221" s="133"/>
      <c r="AO221" s="133"/>
      <c r="AP221" s="133"/>
      <c r="AQ221" s="133"/>
      <c r="AR221" s="133"/>
      <c r="AS221" s="133"/>
      <c r="AT221" s="133"/>
      <c r="AU221" s="133"/>
      <c r="AV221" s="133"/>
      <c r="AW221" s="133"/>
      <c r="AX221" s="133"/>
      <c r="AY221" s="133"/>
      <c r="AZ221" s="133"/>
      <c r="BA221" s="133"/>
      <c r="BB221" s="133"/>
      <c r="BC221" s="133"/>
      <c r="BD221" s="133"/>
      <c r="BE221" s="133"/>
      <c r="BF221" s="133"/>
    </row>
    <row r="222" spans="1:58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"/>
      <c r="Z222" s="33"/>
      <c r="AA222" s="3" t="s">
        <v>440</v>
      </c>
      <c r="AB222" s="132" t="s">
        <v>1508</v>
      </c>
      <c r="AC222" s="1" t="s">
        <v>1511</v>
      </c>
      <c r="AD222" s="1" t="s">
        <v>857</v>
      </c>
      <c r="AE222" s="1" t="s">
        <v>1512</v>
      </c>
      <c r="AG222" s="1" t="s">
        <v>1513</v>
      </c>
      <c r="AH222" s="4" t="s">
        <v>1514</v>
      </c>
      <c r="AI222" s="133"/>
      <c r="AJ222" s="133"/>
      <c r="AK222" s="133"/>
      <c r="AL222" s="133"/>
      <c r="AM222" s="133"/>
      <c r="AN222" s="133"/>
      <c r="AO222" s="133"/>
      <c r="AP222" s="133"/>
      <c r="AQ222" s="133"/>
      <c r="AR222" s="133"/>
      <c r="AS222" s="133"/>
      <c r="AT222" s="133"/>
      <c r="AU222" s="133"/>
      <c r="AV222" s="133"/>
      <c r="AW222" s="133"/>
      <c r="AX222" s="133"/>
      <c r="AY222" s="133"/>
      <c r="AZ222" s="133"/>
      <c r="BA222" s="133"/>
      <c r="BB222" s="133"/>
      <c r="BC222" s="133"/>
      <c r="BD222" s="133"/>
      <c r="BE222" s="133"/>
      <c r="BF222" s="133"/>
    </row>
    <row r="223" spans="1:58" ht="12.75" customHeight="1">
      <c r="A223" s="3">
        <f t="shared" ref="A223:L223" si="229">IF(M223="Yes",1,0)</f>
        <v>0</v>
      </c>
      <c r="B223" s="3">
        <f t="shared" si="229"/>
        <v>0</v>
      </c>
      <c r="C223" s="3">
        <f t="shared" si="229"/>
        <v>0</v>
      </c>
      <c r="D223" s="3">
        <f t="shared" si="229"/>
        <v>0</v>
      </c>
      <c r="E223" s="3">
        <f t="shared" si="229"/>
        <v>0</v>
      </c>
      <c r="F223" s="3">
        <f t="shared" si="229"/>
        <v>0</v>
      </c>
      <c r="G223" s="3">
        <f t="shared" si="229"/>
        <v>0</v>
      </c>
      <c r="H223" s="3">
        <f t="shared" si="229"/>
        <v>0</v>
      </c>
      <c r="I223" s="3">
        <f t="shared" si="229"/>
        <v>0</v>
      </c>
      <c r="J223" s="3">
        <f t="shared" si="229"/>
        <v>0</v>
      </c>
      <c r="K223" s="3">
        <f t="shared" si="229"/>
        <v>0</v>
      </c>
      <c r="L223" s="3">
        <f t="shared" si="229"/>
        <v>0</v>
      </c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">
        <f t="shared" ref="Y223:Y260" si="230">SUM(A223:L223)</f>
        <v>0</v>
      </c>
      <c r="Z223" s="33" t="str">
        <f t="shared" ref="Z223:Z273" si="231">IF(Y223&gt;0.1,IF(AA223="Paid","Paid","Invoice"),"Invoice")</f>
        <v>Invoice</v>
      </c>
      <c r="AA223" s="3" t="s">
        <v>1413</v>
      </c>
      <c r="AB223" s="132" t="s">
        <v>1508</v>
      </c>
      <c r="AC223" s="1" t="s">
        <v>162</v>
      </c>
      <c r="AD223" s="1" t="s">
        <v>163</v>
      </c>
      <c r="AE223" s="1" t="s">
        <v>164</v>
      </c>
      <c r="AF223" s="1"/>
      <c r="AG223" s="1" t="s">
        <v>165</v>
      </c>
      <c r="AH223" s="4" t="s">
        <v>161</v>
      </c>
      <c r="AI223" s="133"/>
      <c r="AJ223" s="133"/>
      <c r="AK223" s="133"/>
      <c r="AL223" s="133"/>
      <c r="AM223" s="133"/>
      <c r="AN223" s="133"/>
      <c r="AO223" s="133"/>
      <c r="AP223" s="133"/>
      <c r="AQ223" s="133"/>
      <c r="AR223" s="133"/>
      <c r="AS223" s="133"/>
      <c r="AT223" s="133"/>
      <c r="AU223" s="133"/>
      <c r="AV223" s="133"/>
      <c r="AW223" s="133"/>
      <c r="AX223" s="133"/>
      <c r="AY223" s="133"/>
      <c r="AZ223" s="133"/>
      <c r="BA223" s="133"/>
      <c r="BB223" s="133"/>
      <c r="BC223" s="133"/>
      <c r="BD223" s="133"/>
      <c r="BE223" s="133"/>
      <c r="BF223" s="133"/>
    </row>
    <row r="224" spans="1:58" ht="12.75" customHeight="1">
      <c r="A224" s="3">
        <f t="shared" ref="A224:L224" si="232">IF(M224="Yes",1,0)</f>
        <v>0</v>
      </c>
      <c r="B224" s="3">
        <f t="shared" si="232"/>
        <v>0</v>
      </c>
      <c r="C224" s="3">
        <f t="shared" si="232"/>
        <v>0</v>
      </c>
      <c r="D224" s="3">
        <f t="shared" si="232"/>
        <v>0</v>
      </c>
      <c r="E224" s="3">
        <f t="shared" si="232"/>
        <v>0</v>
      </c>
      <c r="F224" s="3">
        <f t="shared" si="232"/>
        <v>0</v>
      </c>
      <c r="G224" s="3">
        <f t="shared" si="232"/>
        <v>0</v>
      </c>
      <c r="H224" s="3">
        <f t="shared" si="232"/>
        <v>0</v>
      </c>
      <c r="I224" s="3">
        <f t="shared" si="232"/>
        <v>0</v>
      </c>
      <c r="J224" s="3">
        <f t="shared" si="232"/>
        <v>0</v>
      </c>
      <c r="K224" s="3">
        <f t="shared" si="232"/>
        <v>0</v>
      </c>
      <c r="L224" s="3">
        <f t="shared" si="232"/>
        <v>0</v>
      </c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">
        <f t="shared" si="230"/>
        <v>0</v>
      </c>
      <c r="Z224" s="33" t="str">
        <f t="shared" si="231"/>
        <v>Invoice</v>
      </c>
      <c r="AA224" s="3" t="s">
        <v>440</v>
      </c>
      <c r="AB224" s="132" t="s">
        <v>1508</v>
      </c>
      <c r="AC224" s="1" t="s">
        <v>168</v>
      </c>
      <c r="AD224" s="1" t="s">
        <v>169</v>
      </c>
      <c r="AE224" s="1" t="s">
        <v>170</v>
      </c>
      <c r="AF224" s="1"/>
      <c r="AG224" s="1" t="s">
        <v>171</v>
      </c>
      <c r="AH224" s="4" t="s">
        <v>161</v>
      </c>
      <c r="AI224" s="133"/>
      <c r="AJ224" s="133"/>
      <c r="AK224" s="133"/>
      <c r="AL224" s="133"/>
      <c r="AM224" s="133"/>
      <c r="AN224" s="133"/>
      <c r="AO224" s="133"/>
      <c r="AP224" s="133"/>
      <c r="AQ224" s="133"/>
      <c r="AR224" s="133"/>
      <c r="AS224" s="133"/>
      <c r="AT224" s="133"/>
      <c r="AU224" s="133"/>
      <c r="AV224" s="133"/>
      <c r="AW224" s="133"/>
      <c r="AX224" s="133"/>
      <c r="AY224" s="133"/>
      <c r="AZ224" s="133"/>
      <c r="BA224" s="133"/>
      <c r="BB224" s="133"/>
      <c r="BC224" s="133"/>
      <c r="BD224" s="133"/>
      <c r="BE224" s="133"/>
      <c r="BF224" s="133"/>
    </row>
    <row r="225" spans="1:58" ht="12.75" customHeight="1">
      <c r="A225" s="3">
        <f t="shared" ref="A225:L225" si="233">IF(M225="Yes",1,0)</f>
        <v>0</v>
      </c>
      <c r="B225" s="3">
        <f t="shared" si="233"/>
        <v>0</v>
      </c>
      <c r="C225" s="3">
        <f t="shared" si="233"/>
        <v>0</v>
      </c>
      <c r="D225" s="3">
        <f t="shared" si="233"/>
        <v>0</v>
      </c>
      <c r="E225" s="3">
        <f t="shared" si="233"/>
        <v>0</v>
      </c>
      <c r="F225" s="3">
        <f t="shared" si="233"/>
        <v>0</v>
      </c>
      <c r="G225" s="3">
        <f t="shared" si="233"/>
        <v>0</v>
      </c>
      <c r="H225" s="3">
        <f t="shared" si="233"/>
        <v>0</v>
      </c>
      <c r="I225" s="3">
        <f t="shared" si="233"/>
        <v>0</v>
      </c>
      <c r="J225" s="3">
        <f t="shared" si="233"/>
        <v>0</v>
      </c>
      <c r="K225" s="3">
        <f t="shared" si="233"/>
        <v>0</v>
      </c>
      <c r="L225" s="3">
        <f t="shared" si="233"/>
        <v>0</v>
      </c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">
        <f t="shared" si="230"/>
        <v>0</v>
      </c>
      <c r="Z225" s="33" t="str">
        <f t="shared" si="231"/>
        <v>Invoice</v>
      </c>
      <c r="AA225" s="3"/>
      <c r="AB225" s="132" t="s">
        <v>1508</v>
      </c>
      <c r="AC225" s="1" t="s">
        <v>174</v>
      </c>
      <c r="AD225" s="1" t="s">
        <v>175</v>
      </c>
      <c r="AE225" s="1" t="s">
        <v>176</v>
      </c>
      <c r="AF225" s="1"/>
      <c r="AG225" s="1" t="s">
        <v>177</v>
      </c>
      <c r="AH225" s="4" t="s">
        <v>161</v>
      </c>
      <c r="AI225" s="133"/>
      <c r="AJ225" s="133"/>
      <c r="AK225" s="133"/>
      <c r="AL225" s="133"/>
      <c r="AM225" s="133"/>
      <c r="AN225" s="133"/>
      <c r="AO225" s="133"/>
      <c r="AP225" s="133"/>
      <c r="AQ225" s="133"/>
      <c r="AR225" s="133"/>
      <c r="AS225" s="133"/>
      <c r="AT225" s="133"/>
      <c r="AU225" s="133"/>
      <c r="AV225" s="133"/>
      <c r="AW225" s="133"/>
      <c r="AX225" s="133"/>
      <c r="AY225" s="133"/>
      <c r="AZ225" s="133"/>
      <c r="BA225" s="133"/>
      <c r="BB225" s="133"/>
      <c r="BC225" s="133"/>
      <c r="BD225" s="133"/>
      <c r="BE225" s="133"/>
      <c r="BF225" s="133"/>
    </row>
    <row r="226" spans="1:58" ht="12.75" customHeight="1">
      <c r="A226" s="3">
        <f t="shared" ref="A226:L226" si="234">IF(M226="Yes",1,0)</f>
        <v>0</v>
      </c>
      <c r="B226" s="3">
        <f t="shared" si="234"/>
        <v>0</v>
      </c>
      <c r="C226" s="3">
        <f t="shared" si="234"/>
        <v>0</v>
      </c>
      <c r="D226" s="3">
        <f t="shared" si="234"/>
        <v>0</v>
      </c>
      <c r="E226" s="3">
        <f t="shared" si="234"/>
        <v>0</v>
      </c>
      <c r="F226" s="3">
        <f t="shared" si="234"/>
        <v>0</v>
      </c>
      <c r="G226" s="3">
        <f t="shared" si="234"/>
        <v>0</v>
      </c>
      <c r="H226" s="3">
        <f t="shared" si="234"/>
        <v>0</v>
      </c>
      <c r="I226" s="3">
        <f t="shared" si="234"/>
        <v>0</v>
      </c>
      <c r="J226" s="3">
        <f t="shared" si="234"/>
        <v>0</v>
      </c>
      <c r="K226" s="3">
        <f t="shared" si="234"/>
        <v>0</v>
      </c>
      <c r="L226" s="3">
        <f t="shared" si="234"/>
        <v>0</v>
      </c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">
        <f t="shared" si="230"/>
        <v>0</v>
      </c>
      <c r="Z226" s="33" t="str">
        <f t="shared" si="231"/>
        <v>Invoice</v>
      </c>
      <c r="AA226" s="3"/>
      <c r="AB226" s="132" t="s">
        <v>1508</v>
      </c>
      <c r="AC226" s="1" t="s">
        <v>181</v>
      </c>
      <c r="AD226" s="1" t="s">
        <v>182</v>
      </c>
      <c r="AE226" s="1" t="s">
        <v>183</v>
      </c>
      <c r="AF226" s="1"/>
      <c r="AG226" s="1" t="s">
        <v>184</v>
      </c>
      <c r="AH226" s="4" t="s">
        <v>180</v>
      </c>
      <c r="AI226" s="133"/>
      <c r="AJ226" s="133"/>
      <c r="AK226" s="133"/>
      <c r="AL226" s="133"/>
      <c r="AM226" s="133"/>
      <c r="AN226" s="133"/>
      <c r="AO226" s="133"/>
      <c r="AP226" s="133"/>
      <c r="AQ226" s="133"/>
      <c r="AR226" s="133"/>
      <c r="AS226" s="133"/>
      <c r="AT226" s="133"/>
      <c r="AU226" s="133"/>
      <c r="AV226" s="133"/>
      <c r="AW226" s="133"/>
      <c r="AX226" s="133"/>
      <c r="AY226" s="133"/>
      <c r="AZ226" s="133"/>
      <c r="BA226" s="133"/>
      <c r="BB226" s="133"/>
      <c r="BC226" s="133"/>
      <c r="BD226" s="133"/>
      <c r="BE226" s="133"/>
      <c r="BF226" s="133"/>
    </row>
    <row r="227" spans="1:58" ht="12.75" customHeight="1">
      <c r="A227" s="3">
        <f t="shared" ref="A227:L227" si="235">IF(M227="Yes",1,0)</f>
        <v>0</v>
      </c>
      <c r="B227" s="3">
        <f t="shared" si="235"/>
        <v>0</v>
      </c>
      <c r="C227" s="3">
        <f t="shared" si="235"/>
        <v>0</v>
      </c>
      <c r="D227" s="3">
        <f t="shared" si="235"/>
        <v>0</v>
      </c>
      <c r="E227" s="3">
        <f t="shared" si="235"/>
        <v>0</v>
      </c>
      <c r="F227" s="3">
        <f t="shared" si="235"/>
        <v>0</v>
      </c>
      <c r="G227" s="3">
        <f t="shared" si="235"/>
        <v>0</v>
      </c>
      <c r="H227" s="3">
        <f t="shared" si="235"/>
        <v>0</v>
      </c>
      <c r="I227" s="3">
        <f t="shared" si="235"/>
        <v>0</v>
      </c>
      <c r="J227" s="3">
        <f t="shared" si="235"/>
        <v>0</v>
      </c>
      <c r="K227" s="3">
        <f t="shared" si="235"/>
        <v>0</v>
      </c>
      <c r="L227" s="3">
        <f t="shared" si="235"/>
        <v>0</v>
      </c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">
        <f t="shared" si="230"/>
        <v>0</v>
      </c>
      <c r="Z227" s="33" t="str">
        <f t="shared" si="231"/>
        <v>Invoice</v>
      </c>
      <c r="AA227" s="3"/>
      <c r="AB227" s="132" t="s">
        <v>1508</v>
      </c>
      <c r="AC227" s="1" t="s">
        <v>189</v>
      </c>
      <c r="AD227" s="1" t="s">
        <v>190</v>
      </c>
      <c r="AE227" s="1" t="s">
        <v>191</v>
      </c>
      <c r="AF227" s="1"/>
      <c r="AG227" s="4" t="s">
        <v>192</v>
      </c>
      <c r="AH227" s="4" t="s">
        <v>188</v>
      </c>
      <c r="AI227" s="133"/>
      <c r="AJ227" s="133"/>
      <c r="AK227" s="133"/>
      <c r="AL227" s="133"/>
      <c r="AM227" s="133"/>
      <c r="AN227" s="133"/>
      <c r="AO227" s="133"/>
      <c r="AP227" s="133"/>
      <c r="AQ227" s="133"/>
      <c r="AR227" s="133"/>
      <c r="AS227" s="133"/>
      <c r="AT227" s="133"/>
      <c r="AU227" s="133"/>
      <c r="AV227" s="133"/>
      <c r="AW227" s="133"/>
      <c r="AX227" s="133"/>
      <c r="AY227" s="133"/>
      <c r="AZ227" s="133"/>
      <c r="BA227" s="133"/>
      <c r="BB227" s="133"/>
      <c r="BC227" s="133"/>
      <c r="BD227" s="133"/>
      <c r="BE227" s="133"/>
      <c r="BF227" s="133"/>
    </row>
    <row r="228" spans="1:58" ht="12.75" customHeight="1">
      <c r="A228" s="3">
        <f t="shared" ref="A228:L228" si="236">IF(M228="Yes",1,0)</f>
        <v>0</v>
      </c>
      <c r="B228" s="3">
        <f t="shared" si="236"/>
        <v>0</v>
      </c>
      <c r="C228" s="3">
        <f t="shared" si="236"/>
        <v>0</v>
      </c>
      <c r="D228" s="3">
        <f t="shared" si="236"/>
        <v>0</v>
      </c>
      <c r="E228" s="3">
        <f t="shared" si="236"/>
        <v>0</v>
      </c>
      <c r="F228" s="3">
        <f t="shared" si="236"/>
        <v>0</v>
      </c>
      <c r="G228" s="3">
        <f t="shared" si="236"/>
        <v>0</v>
      </c>
      <c r="H228" s="3">
        <f t="shared" si="236"/>
        <v>0</v>
      </c>
      <c r="I228" s="3">
        <f t="shared" si="236"/>
        <v>0</v>
      </c>
      <c r="J228" s="3">
        <f t="shared" si="236"/>
        <v>0</v>
      </c>
      <c r="K228" s="3">
        <f t="shared" si="236"/>
        <v>0</v>
      </c>
      <c r="L228" s="3">
        <f t="shared" si="236"/>
        <v>0</v>
      </c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">
        <f t="shared" si="230"/>
        <v>0</v>
      </c>
      <c r="Z228" s="33" t="str">
        <f t="shared" si="231"/>
        <v>Invoice</v>
      </c>
      <c r="AA228" s="3"/>
      <c r="AB228" s="132" t="s">
        <v>1508</v>
      </c>
      <c r="AC228" s="1" t="s">
        <v>194</v>
      </c>
      <c r="AD228" s="1" t="s">
        <v>195</v>
      </c>
      <c r="AE228" s="1" t="s">
        <v>196</v>
      </c>
      <c r="AF228" s="1"/>
      <c r="AG228" s="1" t="s">
        <v>197</v>
      </c>
      <c r="AH228" s="4" t="s">
        <v>193</v>
      </c>
      <c r="AI228" s="133"/>
      <c r="AJ228" s="133"/>
      <c r="AK228" s="133"/>
      <c r="AL228" s="133"/>
      <c r="AM228" s="133"/>
      <c r="AN228" s="133"/>
      <c r="AO228" s="133"/>
      <c r="AP228" s="133"/>
      <c r="AQ228" s="133"/>
      <c r="AR228" s="133"/>
      <c r="AS228" s="133"/>
      <c r="AT228" s="133"/>
      <c r="AU228" s="133"/>
      <c r="AV228" s="133"/>
      <c r="AW228" s="133"/>
      <c r="AX228" s="133"/>
      <c r="AY228" s="133"/>
      <c r="AZ228" s="133"/>
      <c r="BA228" s="133"/>
      <c r="BB228" s="133"/>
      <c r="BC228" s="133"/>
      <c r="BD228" s="133"/>
      <c r="BE228" s="133"/>
      <c r="BF228" s="133"/>
    </row>
    <row r="229" spans="1:58" ht="12.75" customHeight="1">
      <c r="A229" s="3">
        <f t="shared" ref="A229:L229" si="237">IF(M229="Yes",1,0)</f>
        <v>0</v>
      </c>
      <c r="B229" s="3">
        <f t="shared" si="237"/>
        <v>0</v>
      </c>
      <c r="C229" s="3">
        <f t="shared" si="237"/>
        <v>0</v>
      </c>
      <c r="D229" s="3">
        <f t="shared" si="237"/>
        <v>0</v>
      </c>
      <c r="E229" s="3">
        <f t="shared" si="237"/>
        <v>0</v>
      </c>
      <c r="F229" s="3">
        <f t="shared" si="237"/>
        <v>0</v>
      </c>
      <c r="G229" s="3">
        <f t="shared" si="237"/>
        <v>0</v>
      </c>
      <c r="H229" s="3">
        <f t="shared" si="237"/>
        <v>0</v>
      </c>
      <c r="I229" s="3">
        <f t="shared" si="237"/>
        <v>0</v>
      </c>
      <c r="J229" s="3">
        <f t="shared" si="237"/>
        <v>0</v>
      </c>
      <c r="K229" s="3">
        <f t="shared" si="237"/>
        <v>0</v>
      </c>
      <c r="L229" s="3">
        <f t="shared" si="237"/>
        <v>0</v>
      </c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">
        <f t="shared" si="230"/>
        <v>0</v>
      </c>
      <c r="Z229" s="33" t="str">
        <f t="shared" si="231"/>
        <v>Invoice</v>
      </c>
      <c r="AA229" s="3"/>
      <c r="AB229" s="132" t="s">
        <v>1508</v>
      </c>
      <c r="AC229" s="1" t="s">
        <v>201</v>
      </c>
      <c r="AD229" s="1" t="s">
        <v>202</v>
      </c>
      <c r="AE229" s="1" t="s">
        <v>203</v>
      </c>
      <c r="AF229" s="1"/>
      <c r="AG229" s="1" t="s">
        <v>204</v>
      </c>
      <c r="AH229" s="4" t="s">
        <v>200</v>
      </c>
      <c r="AI229" s="133"/>
      <c r="AJ229" s="133"/>
      <c r="AK229" s="133"/>
      <c r="AL229" s="133"/>
      <c r="AM229" s="133"/>
      <c r="AN229" s="133"/>
      <c r="AO229" s="133"/>
      <c r="AP229" s="133"/>
      <c r="AQ229" s="133"/>
      <c r="AR229" s="133"/>
      <c r="AS229" s="133"/>
      <c r="AT229" s="133"/>
      <c r="AU229" s="133"/>
      <c r="AV229" s="133"/>
      <c r="AW229" s="133"/>
      <c r="AX229" s="133"/>
      <c r="AY229" s="133"/>
      <c r="AZ229" s="133"/>
      <c r="BA229" s="133"/>
      <c r="BB229" s="133"/>
      <c r="BC229" s="133"/>
      <c r="BD229" s="133"/>
      <c r="BE229" s="133"/>
      <c r="BF229" s="133"/>
    </row>
    <row r="230" spans="1:58" ht="12.75" customHeight="1">
      <c r="A230" s="3">
        <f t="shared" ref="A230:L230" si="238">IF(M230="Yes",1,0)</f>
        <v>0</v>
      </c>
      <c r="B230" s="3">
        <f t="shared" si="238"/>
        <v>0</v>
      </c>
      <c r="C230" s="3">
        <f t="shared" si="238"/>
        <v>0</v>
      </c>
      <c r="D230" s="3">
        <f t="shared" si="238"/>
        <v>0</v>
      </c>
      <c r="E230" s="3">
        <f t="shared" si="238"/>
        <v>0</v>
      </c>
      <c r="F230" s="3">
        <f t="shared" si="238"/>
        <v>0</v>
      </c>
      <c r="G230" s="3">
        <f t="shared" si="238"/>
        <v>0</v>
      </c>
      <c r="H230" s="3">
        <f t="shared" si="238"/>
        <v>0</v>
      </c>
      <c r="I230" s="3">
        <f t="shared" si="238"/>
        <v>0</v>
      </c>
      <c r="J230" s="3">
        <f t="shared" si="238"/>
        <v>0</v>
      </c>
      <c r="K230" s="3">
        <f t="shared" si="238"/>
        <v>0</v>
      </c>
      <c r="L230" s="3">
        <f t="shared" si="238"/>
        <v>0</v>
      </c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">
        <f t="shared" si="230"/>
        <v>0</v>
      </c>
      <c r="Z230" s="33" t="str">
        <f t="shared" si="231"/>
        <v>Invoice</v>
      </c>
      <c r="AA230" s="3"/>
      <c r="AB230" s="132" t="s">
        <v>1508</v>
      </c>
      <c r="AC230" s="21" t="s">
        <v>210</v>
      </c>
      <c r="AD230" s="21" t="s">
        <v>211</v>
      </c>
      <c r="AE230" s="21" t="s">
        <v>212</v>
      </c>
      <c r="AG230" s="21" t="s">
        <v>213</v>
      </c>
      <c r="AH230" s="9" t="s">
        <v>209</v>
      </c>
      <c r="AI230" s="133"/>
      <c r="AJ230" s="133"/>
      <c r="AK230" s="133"/>
      <c r="AL230" s="133"/>
      <c r="AM230" s="133"/>
      <c r="AN230" s="133"/>
      <c r="AO230" s="133"/>
      <c r="AP230" s="133"/>
      <c r="AQ230" s="133"/>
      <c r="AR230" s="133"/>
      <c r="AS230" s="133"/>
      <c r="AT230" s="133"/>
      <c r="AU230" s="133"/>
      <c r="AV230" s="133"/>
      <c r="AW230" s="133"/>
      <c r="AX230" s="133"/>
      <c r="AY230" s="133"/>
      <c r="AZ230" s="133"/>
      <c r="BA230" s="133"/>
      <c r="BB230" s="133"/>
      <c r="BC230" s="133"/>
      <c r="BD230" s="133"/>
      <c r="BE230" s="133"/>
      <c r="BF230" s="133"/>
    </row>
    <row r="231" spans="1:58" ht="12.75" customHeight="1">
      <c r="A231" s="3">
        <f t="shared" ref="A231:L231" si="239">IF(M231="Yes",1,0)</f>
        <v>0</v>
      </c>
      <c r="B231" s="3">
        <f t="shared" si="239"/>
        <v>0</v>
      </c>
      <c r="C231" s="3">
        <f t="shared" si="239"/>
        <v>0</v>
      </c>
      <c r="D231" s="3">
        <f t="shared" si="239"/>
        <v>0</v>
      </c>
      <c r="E231" s="3">
        <f t="shared" si="239"/>
        <v>0</v>
      </c>
      <c r="F231" s="3">
        <f t="shared" si="239"/>
        <v>0</v>
      </c>
      <c r="G231" s="3">
        <f t="shared" si="239"/>
        <v>0</v>
      </c>
      <c r="H231" s="3">
        <f t="shared" si="239"/>
        <v>0</v>
      </c>
      <c r="I231" s="3">
        <f t="shared" si="239"/>
        <v>0</v>
      </c>
      <c r="J231" s="3">
        <f t="shared" si="239"/>
        <v>0</v>
      </c>
      <c r="K231" s="3">
        <f t="shared" si="239"/>
        <v>0</v>
      </c>
      <c r="L231" s="3">
        <f t="shared" si="239"/>
        <v>0</v>
      </c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">
        <f t="shared" si="230"/>
        <v>0</v>
      </c>
      <c r="Z231" s="33" t="str">
        <f t="shared" si="231"/>
        <v>Invoice</v>
      </c>
      <c r="AA231" s="3"/>
      <c r="AB231" s="132" t="s">
        <v>1508</v>
      </c>
      <c r="AC231" s="21" t="s">
        <v>215</v>
      </c>
      <c r="AD231" s="21" t="s">
        <v>216</v>
      </c>
      <c r="AE231" s="21" t="s">
        <v>217</v>
      </c>
      <c r="AG231" s="21" t="s">
        <v>218</v>
      </c>
      <c r="AH231" s="9" t="s">
        <v>214</v>
      </c>
      <c r="AI231" s="133"/>
      <c r="AJ231" s="133"/>
      <c r="AK231" s="133"/>
      <c r="AL231" s="133"/>
      <c r="AM231" s="133"/>
      <c r="AN231" s="133"/>
      <c r="AO231" s="133"/>
      <c r="AP231" s="133"/>
      <c r="AQ231" s="133"/>
      <c r="AR231" s="133"/>
      <c r="AS231" s="133"/>
      <c r="AT231" s="133"/>
      <c r="AU231" s="133"/>
      <c r="AV231" s="133"/>
      <c r="AW231" s="133"/>
      <c r="AX231" s="133"/>
      <c r="AY231" s="133"/>
      <c r="AZ231" s="133"/>
      <c r="BA231" s="133"/>
      <c r="BB231" s="133"/>
      <c r="BC231" s="133"/>
      <c r="BD231" s="133"/>
      <c r="BE231" s="133"/>
      <c r="BF231" s="133"/>
    </row>
    <row r="232" spans="1:58" ht="12.75" customHeight="1">
      <c r="A232" s="3">
        <f t="shared" ref="A232:L232" si="240">IF(M232="Yes",1,0)</f>
        <v>0</v>
      </c>
      <c r="B232" s="3">
        <f t="shared" si="240"/>
        <v>0</v>
      </c>
      <c r="C232" s="3">
        <f t="shared" si="240"/>
        <v>0</v>
      </c>
      <c r="D232" s="3">
        <f t="shared" si="240"/>
        <v>0</v>
      </c>
      <c r="E232" s="3">
        <f t="shared" si="240"/>
        <v>0</v>
      </c>
      <c r="F232" s="3">
        <f t="shared" si="240"/>
        <v>0</v>
      </c>
      <c r="G232" s="3">
        <f t="shared" si="240"/>
        <v>0</v>
      </c>
      <c r="H232" s="3">
        <f t="shared" si="240"/>
        <v>0</v>
      </c>
      <c r="I232" s="3">
        <f t="shared" si="240"/>
        <v>0</v>
      </c>
      <c r="J232" s="3">
        <f t="shared" si="240"/>
        <v>0</v>
      </c>
      <c r="K232" s="3">
        <f t="shared" si="240"/>
        <v>0</v>
      </c>
      <c r="L232" s="3">
        <f t="shared" si="240"/>
        <v>0</v>
      </c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">
        <f t="shared" si="230"/>
        <v>0</v>
      </c>
      <c r="Z232" s="33" t="str">
        <f t="shared" si="231"/>
        <v>Invoice</v>
      </c>
      <c r="AA232" s="3"/>
      <c r="AB232" s="132" t="s">
        <v>1508</v>
      </c>
      <c r="AC232" s="1" t="s">
        <v>223</v>
      </c>
      <c r="AD232" s="1" t="s">
        <v>155</v>
      </c>
      <c r="AE232" s="1" t="s">
        <v>224</v>
      </c>
      <c r="AF232" s="1"/>
      <c r="AG232" s="1" t="s">
        <v>225</v>
      </c>
      <c r="AH232" s="4" t="s">
        <v>222</v>
      </c>
      <c r="AI232" s="133"/>
      <c r="AJ232" s="133"/>
      <c r="AK232" s="133"/>
      <c r="AL232" s="133"/>
      <c r="AM232" s="133"/>
      <c r="AN232" s="133"/>
      <c r="AO232" s="133"/>
      <c r="AP232" s="133"/>
      <c r="AQ232" s="133"/>
      <c r="AR232" s="133"/>
      <c r="AS232" s="133"/>
      <c r="AT232" s="133"/>
      <c r="AU232" s="133"/>
      <c r="AV232" s="133"/>
      <c r="AW232" s="133"/>
      <c r="AX232" s="133"/>
      <c r="AY232" s="133"/>
      <c r="AZ232" s="133"/>
      <c r="BA232" s="133"/>
      <c r="BB232" s="133"/>
      <c r="BC232" s="133"/>
      <c r="BD232" s="133"/>
      <c r="BE232" s="133"/>
      <c r="BF232" s="133"/>
    </row>
    <row r="233" spans="1:58" ht="12.75" customHeight="1">
      <c r="A233" s="3">
        <f t="shared" ref="A233:L233" si="241">IF(M233="Yes",1,0)</f>
        <v>0</v>
      </c>
      <c r="B233" s="3">
        <f t="shared" si="241"/>
        <v>0</v>
      </c>
      <c r="C233" s="3">
        <f t="shared" si="241"/>
        <v>0</v>
      </c>
      <c r="D233" s="3">
        <f t="shared" si="241"/>
        <v>0</v>
      </c>
      <c r="E233" s="3">
        <f t="shared" si="241"/>
        <v>0</v>
      </c>
      <c r="F233" s="3">
        <f t="shared" si="241"/>
        <v>0</v>
      </c>
      <c r="G233" s="3">
        <f t="shared" si="241"/>
        <v>0</v>
      </c>
      <c r="H233" s="3">
        <f t="shared" si="241"/>
        <v>0</v>
      </c>
      <c r="I233" s="3">
        <f t="shared" si="241"/>
        <v>0</v>
      </c>
      <c r="J233" s="3">
        <f t="shared" si="241"/>
        <v>0</v>
      </c>
      <c r="K233" s="3">
        <f t="shared" si="241"/>
        <v>0</v>
      </c>
      <c r="L233" s="3">
        <f t="shared" si="241"/>
        <v>0</v>
      </c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">
        <f t="shared" si="230"/>
        <v>0</v>
      </c>
      <c r="Z233" s="33" t="str">
        <f t="shared" si="231"/>
        <v>Invoice</v>
      </c>
      <c r="AA233" s="3"/>
      <c r="AB233" s="132" t="s">
        <v>1508</v>
      </c>
      <c r="AC233" s="1" t="s">
        <v>229</v>
      </c>
      <c r="AD233" s="1" t="s">
        <v>230</v>
      </c>
      <c r="AE233" s="1" t="s">
        <v>231</v>
      </c>
      <c r="AF233" s="1"/>
      <c r="AG233" s="1" t="s">
        <v>232</v>
      </c>
      <c r="AH233" s="4" t="s">
        <v>228</v>
      </c>
      <c r="AI233" s="133"/>
      <c r="AJ233" s="133"/>
      <c r="AK233" s="133"/>
      <c r="AL233" s="133"/>
      <c r="AM233" s="133"/>
      <c r="AN233" s="133"/>
      <c r="AO233" s="133"/>
      <c r="AP233" s="133"/>
      <c r="AQ233" s="133"/>
      <c r="AR233" s="133"/>
      <c r="AS233" s="133"/>
      <c r="AT233" s="133"/>
      <c r="AU233" s="133"/>
      <c r="AV233" s="133"/>
      <c r="AW233" s="133"/>
      <c r="AX233" s="133"/>
      <c r="AY233" s="133"/>
      <c r="AZ233" s="133"/>
      <c r="BA233" s="133"/>
      <c r="BB233" s="133"/>
      <c r="BC233" s="133"/>
      <c r="BD233" s="133"/>
      <c r="BE233" s="133"/>
      <c r="BF233" s="133"/>
    </row>
    <row r="234" spans="1:58" ht="12.75" customHeight="1">
      <c r="A234" s="3">
        <f t="shared" ref="A234:L234" si="242">IF(M234="Yes",1,0)</f>
        <v>0</v>
      </c>
      <c r="B234" s="3">
        <f t="shared" si="242"/>
        <v>0</v>
      </c>
      <c r="C234" s="3">
        <f t="shared" si="242"/>
        <v>0</v>
      </c>
      <c r="D234" s="3">
        <f t="shared" si="242"/>
        <v>0</v>
      </c>
      <c r="E234" s="3">
        <f t="shared" si="242"/>
        <v>0</v>
      </c>
      <c r="F234" s="3">
        <f t="shared" si="242"/>
        <v>0</v>
      </c>
      <c r="G234" s="3">
        <f t="shared" si="242"/>
        <v>0</v>
      </c>
      <c r="H234" s="3">
        <f t="shared" si="242"/>
        <v>0</v>
      </c>
      <c r="I234" s="3">
        <f t="shared" si="242"/>
        <v>0</v>
      </c>
      <c r="J234" s="3">
        <f t="shared" si="242"/>
        <v>0</v>
      </c>
      <c r="K234" s="3">
        <f t="shared" si="242"/>
        <v>0</v>
      </c>
      <c r="L234" s="3">
        <f t="shared" si="242"/>
        <v>0</v>
      </c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">
        <f t="shared" si="230"/>
        <v>0</v>
      </c>
      <c r="Z234" s="33" t="str">
        <f t="shared" si="231"/>
        <v>Invoice</v>
      </c>
      <c r="AA234" s="3"/>
      <c r="AB234" s="132" t="s">
        <v>1508</v>
      </c>
      <c r="AC234" s="1" t="s">
        <v>236</v>
      </c>
      <c r="AD234" s="1" t="s">
        <v>237</v>
      </c>
      <c r="AE234" s="1" t="s">
        <v>239</v>
      </c>
      <c r="AF234" s="1" t="s">
        <v>240</v>
      </c>
      <c r="AG234" s="1" t="s">
        <v>241</v>
      </c>
      <c r="AH234" s="4" t="s">
        <v>228</v>
      </c>
      <c r="AI234" s="133"/>
      <c r="AJ234" s="133"/>
      <c r="AK234" s="133"/>
      <c r="AL234" s="133"/>
      <c r="AM234" s="133"/>
      <c r="AN234" s="133"/>
      <c r="AO234" s="133"/>
      <c r="AP234" s="133"/>
      <c r="AQ234" s="133"/>
      <c r="AR234" s="133"/>
      <c r="AS234" s="133"/>
      <c r="AT234" s="133"/>
      <c r="AU234" s="133"/>
      <c r="AV234" s="133"/>
      <c r="AW234" s="133"/>
      <c r="AX234" s="133"/>
      <c r="AY234" s="133"/>
      <c r="AZ234" s="133"/>
      <c r="BA234" s="133"/>
      <c r="BB234" s="133"/>
      <c r="BC234" s="133"/>
      <c r="BD234" s="133"/>
      <c r="BE234" s="133"/>
      <c r="BF234" s="133"/>
    </row>
    <row r="235" spans="1:58" ht="12.75" customHeight="1">
      <c r="A235" s="3">
        <f t="shared" ref="A235:L235" si="243">IF(M235="Yes",1,0)</f>
        <v>0</v>
      </c>
      <c r="B235" s="3">
        <f t="shared" si="243"/>
        <v>0</v>
      </c>
      <c r="C235" s="3">
        <f t="shared" si="243"/>
        <v>0</v>
      </c>
      <c r="D235" s="3">
        <f t="shared" si="243"/>
        <v>0</v>
      </c>
      <c r="E235" s="3">
        <f t="shared" si="243"/>
        <v>0</v>
      </c>
      <c r="F235" s="3">
        <f t="shared" si="243"/>
        <v>0</v>
      </c>
      <c r="G235" s="3">
        <f t="shared" si="243"/>
        <v>0</v>
      </c>
      <c r="H235" s="3">
        <f t="shared" si="243"/>
        <v>0</v>
      </c>
      <c r="I235" s="3">
        <f t="shared" si="243"/>
        <v>0</v>
      </c>
      <c r="J235" s="3">
        <f t="shared" si="243"/>
        <v>0</v>
      </c>
      <c r="K235" s="3">
        <f t="shared" si="243"/>
        <v>0</v>
      </c>
      <c r="L235" s="3">
        <f t="shared" si="243"/>
        <v>0</v>
      </c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">
        <f t="shared" si="230"/>
        <v>0</v>
      </c>
      <c r="Z235" s="33" t="str">
        <f t="shared" si="231"/>
        <v>Invoice</v>
      </c>
      <c r="AA235" s="3"/>
      <c r="AB235" s="132" t="s">
        <v>1508</v>
      </c>
      <c r="AC235" s="21" t="s">
        <v>243</v>
      </c>
      <c r="AD235" s="21" t="s">
        <v>244</v>
      </c>
      <c r="AE235" s="21" t="s">
        <v>246</v>
      </c>
      <c r="AG235" s="21" t="s">
        <v>247</v>
      </c>
      <c r="AH235" s="9" t="s">
        <v>242</v>
      </c>
      <c r="AI235" s="133"/>
      <c r="AJ235" s="133"/>
      <c r="AK235" s="133"/>
      <c r="AL235" s="133"/>
      <c r="AM235" s="133"/>
      <c r="AN235" s="133"/>
      <c r="AO235" s="133"/>
      <c r="AP235" s="133"/>
      <c r="AQ235" s="133"/>
      <c r="AR235" s="133"/>
      <c r="AS235" s="133"/>
      <c r="AT235" s="133"/>
      <c r="AU235" s="133"/>
      <c r="AV235" s="133"/>
      <c r="AW235" s="133"/>
      <c r="AX235" s="133"/>
      <c r="AY235" s="133"/>
      <c r="AZ235" s="133"/>
      <c r="BA235" s="133"/>
      <c r="BB235" s="133"/>
      <c r="BC235" s="133"/>
      <c r="BD235" s="133"/>
      <c r="BE235" s="133"/>
      <c r="BF235" s="133"/>
    </row>
    <row r="236" spans="1:58" ht="12.75" customHeight="1">
      <c r="A236" s="3">
        <f t="shared" ref="A236:L236" si="244">IF(M236="Yes",1,0)</f>
        <v>0</v>
      </c>
      <c r="B236" s="3">
        <f t="shared" si="244"/>
        <v>0</v>
      </c>
      <c r="C236" s="3">
        <f t="shared" si="244"/>
        <v>0</v>
      </c>
      <c r="D236" s="3">
        <f t="shared" si="244"/>
        <v>0</v>
      </c>
      <c r="E236" s="3">
        <f t="shared" si="244"/>
        <v>0</v>
      </c>
      <c r="F236" s="3">
        <f t="shared" si="244"/>
        <v>0</v>
      </c>
      <c r="G236" s="3">
        <f t="shared" si="244"/>
        <v>0</v>
      </c>
      <c r="H236" s="3">
        <f t="shared" si="244"/>
        <v>0</v>
      </c>
      <c r="I236" s="3">
        <f t="shared" si="244"/>
        <v>0</v>
      </c>
      <c r="J236" s="3">
        <f t="shared" si="244"/>
        <v>0</v>
      </c>
      <c r="K236" s="3">
        <f t="shared" si="244"/>
        <v>0</v>
      </c>
      <c r="L236" s="3">
        <f t="shared" si="244"/>
        <v>0</v>
      </c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">
        <f t="shared" si="230"/>
        <v>0</v>
      </c>
      <c r="Z236" s="33" t="str">
        <f t="shared" si="231"/>
        <v>Invoice</v>
      </c>
      <c r="AA236" s="3"/>
      <c r="AB236" s="132" t="s">
        <v>1508</v>
      </c>
      <c r="AC236" s="21" t="s">
        <v>252</v>
      </c>
      <c r="AD236" s="21" t="s">
        <v>129</v>
      </c>
      <c r="AE236" s="21" t="s">
        <v>253</v>
      </c>
      <c r="AG236" s="21" t="s">
        <v>254</v>
      </c>
      <c r="AH236" s="9" t="s">
        <v>251</v>
      </c>
      <c r="AI236" s="133"/>
      <c r="AJ236" s="133"/>
      <c r="AK236" s="133"/>
      <c r="AL236" s="133"/>
      <c r="AM236" s="133"/>
      <c r="AN236" s="133"/>
      <c r="AO236" s="133"/>
      <c r="AP236" s="133"/>
      <c r="AQ236" s="133"/>
      <c r="AR236" s="133"/>
      <c r="AS236" s="133"/>
      <c r="AT236" s="133"/>
      <c r="AU236" s="133"/>
      <c r="AV236" s="133"/>
      <c r="AW236" s="133"/>
      <c r="AX236" s="133"/>
      <c r="AY236" s="133"/>
      <c r="AZ236" s="133"/>
      <c r="BA236" s="133"/>
      <c r="BB236" s="133"/>
      <c r="BC236" s="133"/>
      <c r="BD236" s="133"/>
      <c r="BE236" s="133"/>
      <c r="BF236" s="133"/>
    </row>
    <row r="237" spans="1:58" ht="12.75" customHeight="1">
      <c r="A237" s="3">
        <f t="shared" ref="A237:L237" si="245">IF(M237="Yes",1,0)</f>
        <v>0</v>
      </c>
      <c r="B237" s="3">
        <f t="shared" si="245"/>
        <v>0</v>
      </c>
      <c r="C237" s="3">
        <f t="shared" si="245"/>
        <v>0</v>
      </c>
      <c r="D237" s="3">
        <f t="shared" si="245"/>
        <v>0</v>
      </c>
      <c r="E237" s="3">
        <f t="shared" si="245"/>
        <v>0</v>
      </c>
      <c r="F237" s="3">
        <f t="shared" si="245"/>
        <v>0</v>
      </c>
      <c r="G237" s="3">
        <f t="shared" si="245"/>
        <v>0</v>
      </c>
      <c r="H237" s="3">
        <f t="shared" si="245"/>
        <v>0</v>
      </c>
      <c r="I237" s="3">
        <f t="shared" si="245"/>
        <v>0</v>
      </c>
      <c r="J237" s="3">
        <f t="shared" si="245"/>
        <v>0</v>
      </c>
      <c r="K237" s="3">
        <f t="shared" si="245"/>
        <v>0</v>
      </c>
      <c r="L237" s="3">
        <f t="shared" si="245"/>
        <v>0</v>
      </c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">
        <f t="shared" si="230"/>
        <v>0</v>
      </c>
      <c r="Z237" s="33" t="str">
        <f t="shared" si="231"/>
        <v>Invoice</v>
      </c>
      <c r="AA237" s="3"/>
      <c r="AB237" s="132" t="s">
        <v>1508</v>
      </c>
      <c r="AC237" s="21" t="s">
        <v>258</v>
      </c>
      <c r="AD237" s="21" t="s">
        <v>259</v>
      </c>
      <c r="AE237" s="21" t="s">
        <v>260</v>
      </c>
      <c r="AG237" s="21" t="s">
        <v>261</v>
      </c>
      <c r="AH237" s="9" t="s">
        <v>257</v>
      </c>
      <c r="AI237" s="133"/>
      <c r="AJ237" s="133"/>
      <c r="AK237" s="133"/>
      <c r="AL237" s="133"/>
      <c r="AM237" s="133"/>
      <c r="AN237" s="133"/>
      <c r="AO237" s="133"/>
      <c r="AP237" s="133"/>
      <c r="AQ237" s="133"/>
      <c r="AR237" s="133"/>
      <c r="AS237" s="133"/>
      <c r="AT237" s="133"/>
      <c r="AU237" s="133"/>
      <c r="AV237" s="133"/>
      <c r="AW237" s="133"/>
      <c r="AX237" s="133"/>
      <c r="AY237" s="133"/>
      <c r="AZ237" s="133"/>
      <c r="BA237" s="133"/>
      <c r="BB237" s="133"/>
      <c r="BC237" s="133"/>
      <c r="BD237" s="133"/>
      <c r="BE237" s="133"/>
      <c r="BF237" s="133"/>
    </row>
    <row r="238" spans="1:58" ht="12.75" customHeight="1">
      <c r="A238" s="3">
        <f t="shared" ref="A238:L238" si="246">IF(M238="Yes",1,0)</f>
        <v>0</v>
      </c>
      <c r="B238" s="3">
        <f t="shared" si="246"/>
        <v>0</v>
      </c>
      <c r="C238" s="3">
        <f t="shared" si="246"/>
        <v>0</v>
      </c>
      <c r="D238" s="3">
        <f t="shared" si="246"/>
        <v>0</v>
      </c>
      <c r="E238" s="3">
        <f t="shared" si="246"/>
        <v>0</v>
      </c>
      <c r="F238" s="3">
        <f t="shared" si="246"/>
        <v>0</v>
      </c>
      <c r="G238" s="3">
        <f t="shared" si="246"/>
        <v>0</v>
      </c>
      <c r="H238" s="3">
        <f t="shared" si="246"/>
        <v>0</v>
      </c>
      <c r="I238" s="3">
        <f t="shared" si="246"/>
        <v>0</v>
      </c>
      <c r="J238" s="3">
        <f t="shared" si="246"/>
        <v>0</v>
      </c>
      <c r="K238" s="3">
        <f t="shared" si="246"/>
        <v>0</v>
      </c>
      <c r="L238" s="3">
        <f t="shared" si="246"/>
        <v>0</v>
      </c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">
        <f t="shared" si="230"/>
        <v>0</v>
      </c>
      <c r="Z238" s="33" t="str">
        <f t="shared" si="231"/>
        <v>Invoice</v>
      </c>
      <c r="AA238" s="3"/>
      <c r="AB238" s="132" t="s">
        <v>1508</v>
      </c>
      <c r="AC238" s="1" t="s">
        <v>266</v>
      </c>
      <c r="AD238" s="1" t="s">
        <v>267</v>
      </c>
      <c r="AE238" s="1" t="s">
        <v>268</v>
      </c>
      <c r="AF238" s="1"/>
      <c r="AG238" s="1" t="s">
        <v>269</v>
      </c>
      <c r="AH238" s="4" t="s">
        <v>265</v>
      </c>
      <c r="AI238" s="133"/>
      <c r="AJ238" s="133"/>
      <c r="AK238" s="133"/>
      <c r="AL238" s="133"/>
      <c r="AM238" s="133"/>
      <c r="AN238" s="133"/>
      <c r="AO238" s="133"/>
      <c r="AP238" s="133"/>
      <c r="AQ238" s="133"/>
      <c r="AR238" s="133"/>
      <c r="AS238" s="133"/>
      <c r="AT238" s="133"/>
      <c r="AU238" s="133"/>
      <c r="AV238" s="133"/>
      <c r="AW238" s="133"/>
      <c r="AX238" s="133"/>
      <c r="AY238" s="133"/>
      <c r="AZ238" s="133"/>
      <c r="BA238" s="133"/>
      <c r="BB238" s="133"/>
      <c r="BC238" s="133"/>
      <c r="BD238" s="133"/>
      <c r="BE238" s="133"/>
      <c r="BF238" s="133"/>
    </row>
    <row r="239" spans="1:58" ht="12.75" customHeight="1">
      <c r="A239" s="3">
        <f t="shared" ref="A239:L239" si="247">IF(M239="Yes",1,0)</f>
        <v>0</v>
      </c>
      <c r="B239" s="3">
        <f t="shared" si="247"/>
        <v>0</v>
      </c>
      <c r="C239" s="3">
        <f t="shared" si="247"/>
        <v>0</v>
      </c>
      <c r="D239" s="3">
        <f t="shared" si="247"/>
        <v>0</v>
      </c>
      <c r="E239" s="3">
        <f t="shared" si="247"/>
        <v>0</v>
      </c>
      <c r="F239" s="3">
        <f t="shared" si="247"/>
        <v>0</v>
      </c>
      <c r="G239" s="3">
        <f t="shared" si="247"/>
        <v>0</v>
      </c>
      <c r="H239" s="3">
        <f t="shared" si="247"/>
        <v>0</v>
      </c>
      <c r="I239" s="3">
        <f t="shared" si="247"/>
        <v>0</v>
      </c>
      <c r="J239" s="3">
        <f t="shared" si="247"/>
        <v>0</v>
      </c>
      <c r="K239" s="3">
        <f t="shared" si="247"/>
        <v>0</v>
      </c>
      <c r="L239" s="3">
        <f t="shared" si="247"/>
        <v>0</v>
      </c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">
        <f t="shared" si="230"/>
        <v>0</v>
      </c>
      <c r="Z239" s="33" t="str">
        <f t="shared" si="231"/>
        <v>Invoice</v>
      </c>
      <c r="AA239" s="3"/>
      <c r="AB239" s="132" t="s">
        <v>1508</v>
      </c>
      <c r="AC239" s="1" t="s">
        <v>273</v>
      </c>
      <c r="AD239" s="1" t="s">
        <v>274</v>
      </c>
      <c r="AE239" s="1" t="s">
        <v>275</v>
      </c>
      <c r="AF239" s="1"/>
      <c r="AG239" s="1" t="s">
        <v>276</v>
      </c>
      <c r="AH239" s="4" t="s">
        <v>272</v>
      </c>
      <c r="AI239" s="133"/>
      <c r="AJ239" s="133"/>
      <c r="AK239" s="133"/>
      <c r="AL239" s="133"/>
      <c r="AM239" s="133"/>
      <c r="AN239" s="133"/>
      <c r="AO239" s="133"/>
      <c r="AP239" s="133"/>
      <c r="AQ239" s="133"/>
      <c r="AR239" s="133"/>
      <c r="AS239" s="133"/>
      <c r="AT239" s="133"/>
      <c r="AU239" s="133"/>
      <c r="AV239" s="133"/>
      <c r="AW239" s="133"/>
      <c r="AX239" s="133"/>
      <c r="AY239" s="133"/>
      <c r="AZ239" s="133"/>
      <c r="BA239" s="133"/>
      <c r="BB239" s="133"/>
      <c r="BC239" s="133"/>
      <c r="BD239" s="133"/>
      <c r="BE239" s="133"/>
      <c r="BF239" s="133"/>
    </row>
    <row r="240" spans="1:58" ht="12.75" customHeight="1">
      <c r="A240" s="3">
        <f t="shared" ref="A240:L240" si="248">IF(M240="Yes",1,0)</f>
        <v>0</v>
      </c>
      <c r="B240" s="3">
        <f t="shared" si="248"/>
        <v>0</v>
      </c>
      <c r="C240" s="3">
        <f t="shared" si="248"/>
        <v>0</v>
      </c>
      <c r="D240" s="3">
        <f t="shared" si="248"/>
        <v>0</v>
      </c>
      <c r="E240" s="3">
        <f t="shared" si="248"/>
        <v>0</v>
      </c>
      <c r="F240" s="3">
        <f t="shared" si="248"/>
        <v>0</v>
      </c>
      <c r="G240" s="3">
        <f t="shared" si="248"/>
        <v>0</v>
      </c>
      <c r="H240" s="3">
        <f t="shared" si="248"/>
        <v>0</v>
      </c>
      <c r="I240" s="3">
        <f t="shared" si="248"/>
        <v>0</v>
      </c>
      <c r="J240" s="3">
        <f t="shared" si="248"/>
        <v>0</v>
      </c>
      <c r="K240" s="3">
        <f t="shared" si="248"/>
        <v>0</v>
      </c>
      <c r="L240" s="3">
        <f t="shared" si="248"/>
        <v>0</v>
      </c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">
        <f t="shared" si="230"/>
        <v>0</v>
      </c>
      <c r="Z240" s="33" t="str">
        <f t="shared" si="231"/>
        <v>Invoice</v>
      </c>
      <c r="AA240" s="3"/>
      <c r="AB240" s="132" t="s">
        <v>1508</v>
      </c>
      <c r="AC240" s="15" t="s">
        <v>277</v>
      </c>
      <c r="AD240" s="15" t="s">
        <v>278</v>
      </c>
      <c r="AE240" s="15" t="s">
        <v>279</v>
      </c>
      <c r="AF240" s="16"/>
      <c r="AG240" s="15" t="s">
        <v>280</v>
      </c>
      <c r="AH240" s="15" t="s">
        <v>24</v>
      </c>
      <c r="AI240" s="133"/>
      <c r="AJ240" s="133"/>
      <c r="AK240" s="133"/>
      <c r="AL240" s="133"/>
      <c r="AM240" s="133"/>
      <c r="AN240" s="133"/>
      <c r="AO240" s="133"/>
      <c r="AP240" s="133"/>
      <c r="AQ240" s="133"/>
      <c r="AR240" s="133"/>
      <c r="AS240" s="133"/>
      <c r="AT240" s="133"/>
      <c r="AU240" s="133"/>
      <c r="AV240" s="133"/>
      <c r="AW240" s="133"/>
      <c r="AX240" s="133"/>
      <c r="AY240" s="133"/>
      <c r="AZ240" s="133"/>
      <c r="BA240" s="133"/>
      <c r="BB240" s="133"/>
      <c r="BC240" s="133"/>
      <c r="BD240" s="133"/>
      <c r="BE240" s="133"/>
      <c r="BF240" s="133"/>
    </row>
    <row r="241" spans="1:58" ht="12.75" customHeight="1">
      <c r="A241" s="3">
        <f t="shared" ref="A241:L241" si="249">IF(M241="Yes",1,0)</f>
        <v>0</v>
      </c>
      <c r="B241" s="3">
        <f t="shared" si="249"/>
        <v>0</v>
      </c>
      <c r="C241" s="3">
        <f t="shared" si="249"/>
        <v>0</v>
      </c>
      <c r="D241" s="3">
        <f t="shared" si="249"/>
        <v>0</v>
      </c>
      <c r="E241" s="3">
        <f t="shared" si="249"/>
        <v>0</v>
      </c>
      <c r="F241" s="3">
        <f t="shared" si="249"/>
        <v>0</v>
      </c>
      <c r="G241" s="3">
        <f t="shared" si="249"/>
        <v>0</v>
      </c>
      <c r="H241" s="3">
        <f t="shared" si="249"/>
        <v>0</v>
      </c>
      <c r="I241" s="3">
        <f t="shared" si="249"/>
        <v>0</v>
      </c>
      <c r="J241" s="3">
        <f t="shared" si="249"/>
        <v>0</v>
      </c>
      <c r="K241" s="3">
        <f t="shared" si="249"/>
        <v>0</v>
      </c>
      <c r="L241" s="3">
        <f t="shared" si="249"/>
        <v>0</v>
      </c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">
        <f t="shared" si="230"/>
        <v>0</v>
      </c>
      <c r="Z241" s="33" t="str">
        <f t="shared" si="231"/>
        <v>Invoice</v>
      </c>
      <c r="AA241" s="3"/>
      <c r="AB241" s="132" t="s">
        <v>1508</v>
      </c>
      <c r="AC241" s="1" t="s">
        <v>284</v>
      </c>
      <c r="AD241" s="1" t="s">
        <v>79</v>
      </c>
      <c r="AE241" s="1" t="s">
        <v>285</v>
      </c>
      <c r="AF241" s="1"/>
      <c r="AG241" s="1" t="s">
        <v>286</v>
      </c>
      <c r="AH241" s="4" t="s">
        <v>283</v>
      </c>
      <c r="AI241" s="133"/>
      <c r="AJ241" s="133"/>
      <c r="AK241" s="133"/>
      <c r="AL241" s="133"/>
      <c r="AM241" s="133"/>
      <c r="AN241" s="133"/>
      <c r="AO241" s="133"/>
      <c r="AP241" s="133"/>
      <c r="AQ241" s="133"/>
      <c r="AR241" s="133"/>
      <c r="AS241" s="133"/>
      <c r="AT241" s="133"/>
      <c r="AU241" s="133"/>
      <c r="AV241" s="133"/>
      <c r="AW241" s="133"/>
      <c r="AX241" s="133"/>
      <c r="AY241" s="133"/>
      <c r="AZ241" s="133"/>
      <c r="BA241" s="133"/>
      <c r="BB241" s="133"/>
      <c r="BC241" s="133"/>
      <c r="BD241" s="133"/>
      <c r="BE241" s="133"/>
      <c r="BF241" s="133"/>
    </row>
    <row r="242" spans="1:58" ht="12.75" customHeight="1">
      <c r="A242" s="3">
        <f t="shared" ref="A242:L242" si="250">IF(M242="Yes",1,0)</f>
        <v>0</v>
      </c>
      <c r="B242" s="3">
        <f t="shared" si="250"/>
        <v>0</v>
      </c>
      <c r="C242" s="3">
        <f t="shared" si="250"/>
        <v>0</v>
      </c>
      <c r="D242" s="3">
        <f t="shared" si="250"/>
        <v>0</v>
      </c>
      <c r="E242" s="3">
        <f t="shared" si="250"/>
        <v>0</v>
      </c>
      <c r="F242" s="3">
        <f t="shared" si="250"/>
        <v>0</v>
      </c>
      <c r="G242" s="3">
        <f t="shared" si="250"/>
        <v>0</v>
      </c>
      <c r="H242" s="3">
        <f t="shared" si="250"/>
        <v>0</v>
      </c>
      <c r="I242" s="3">
        <f t="shared" si="250"/>
        <v>0</v>
      </c>
      <c r="J242" s="3">
        <f t="shared" si="250"/>
        <v>0</v>
      </c>
      <c r="K242" s="3">
        <f t="shared" si="250"/>
        <v>0</v>
      </c>
      <c r="L242" s="3">
        <f t="shared" si="250"/>
        <v>0</v>
      </c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">
        <f t="shared" si="230"/>
        <v>0</v>
      </c>
      <c r="Z242" s="33" t="str">
        <f t="shared" si="231"/>
        <v>Invoice</v>
      </c>
      <c r="AA242" s="3"/>
      <c r="AB242" s="132" t="s">
        <v>1508</v>
      </c>
      <c r="AC242" s="8" t="s">
        <v>289</v>
      </c>
      <c r="AD242" s="8" t="s">
        <v>290</v>
      </c>
      <c r="AE242" s="8" t="s">
        <v>291</v>
      </c>
      <c r="AF242" s="1"/>
      <c r="AG242" s="8" t="s">
        <v>292</v>
      </c>
      <c r="AH242" s="3" t="s">
        <v>288</v>
      </c>
      <c r="AI242" s="133"/>
      <c r="AJ242" s="133"/>
      <c r="AK242" s="133"/>
      <c r="AL242" s="133"/>
      <c r="AM242" s="133"/>
      <c r="AN242" s="133"/>
      <c r="AO242" s="133"/>
      <c r="AP242" s="133"/>
      <c r="AQ242" s="133"/>
      <c r="AR242" s="133"/>
      <c r="AS242" s="133"/>
      <c r="AT242" s="133"/>
      <c r="AU242" s="133"/>
      <c r="AV242" s="133"/>
      <c r="AW242" s="133"/>
      <c r="AX242" s="133"/>
      <c r="AY242" s="133"/>
      <c r="AZ242" s="133"/>
      <c r="BA242" s="133"/>
      <c r="BB242" s="133"/>
      <c r="BC242" s="133"/>
      <c r="BD242" s="133"/>
      <c r="BE242" s="133"/>
      <c r="BF242" s="133"/>
    </row>
    <row r="243" spans="1:58" ht="12.75" customHeight="1">
      <c r="A243" s="91">
        <f t="shared" ref="A243:L243" si="251">IF(M243="Yes",1,0)</f>
        <v>0</v>
      </c>
      <c r="B243" s="91">
        <f t="shared" si="251"/>
        <v>0</v>
      </c>
      <c r="C243" s="91">
        <f t="shared" si="251"/>
        <v>0</v>
      </c>
      <c r="D243" s="91">
        <f t="shared" si="251"/>
        <v>0</v>
      </c>
      <c r="E243" s="91">
        <f t="shared" si="251"/>
        <v>0</v>
      </c>
      <c r="F243" s="91">
        <f t="shared" si="251"/>
        <v>0</v>
      </c>
      <c r="G243" s="91">
        <f t="shared" si="251"/>
        <v>1</v>
      </c>
      <c r="H243" s="91">
        <f t="shared" si="251"/>
        <v>0</v>
      </c>
      <c r="I243" s="91">
        <f t="shared" si="251"/>
        <v>0</v>
      </c>
      <c r="J243" s="91">
        <f t="shared" si="251"/>
        <v>0</v>
      </c>
      <c r="K243" s="91">
        <f t="shared" si="251"/>
        <v>0</v>
      </c>
      <c r="L243" s="91">
        <f t="shared" si="251"/>
        <v>0</v>
      </c>
      <c r="M243" s="32"/>
      <c r="N243" s="32"/>
      <c r="O243" s="32"/>
      <c r="P243" s="32"/>
      <c r="Q243" s="32"/>
      <c r="R243" s="32"/>
      <c r="S243" s="32" t="s">
        <v>448</v>
      </c>
      <c r="T243" s="32"/>
      <c r="U243" s="32"/>
      <c r="V243" s="32"/>
      <c r="W243" s="32"/>
      <c r="X243" s="32"/>
      <c r="Y243" s="91">
        <f t="shared" si="230"/>
        <v>1</v>
      </c>
      <c r="Z243" s="33" t="str">
        <f t="shared" si="231"/>
        <v>Paid</v>
      </c>
      <c r="AA243" s="3" t="s">
        <v>440</v>
      </c>
      <c r="AB243" s="132" t="s">
        <v>1508</v>
      </c>
      <c r="AC243" s="99" t="s">
        <v>298</v>
      </c>
      <c r="AD243" s="99" t="s">
        <v>299</v>
      </c>
      <c r="AE243" s="99" t="s">
        <v>300</v>
      </c>
      <c r="AF243" s="99"/>
      <c r="AG243" s="99" t="s">
        <v>301</v>
      </c>
      <c r="AH243" s="135" t="s">
        <v>297</v>
      </c>
      <c r="AI243" s="99"/>
      <c r="AJ243" s="99"/>
      <c r="AK243" s="99"/>
      <c r="AL243" s="99"/>
      <c r="AM243" s="99"/>
      <c r="AN243" s="99"/>
      <c r="AO243" s="99"/>
      <c r="AP243" s="99"/>
      <c r="AQ243" s="99"/>
      <c r="AR243" s="99"/>
      <c r="AS243" s="99"/>
      <c r="AT243" s="99"/>
      <c r="AU243" s="99"/>
      <c r="AV243" s="99"/>
      <c r="AW243" s="99"/>
      <c r="AX243" s="99"/>
      <c r="AY243" s="99"/>
      <c r="AZ243" s="99"/>
      <c r="BA243" s="99"/>
      <c r="BB243" s="99"/>
      <c r="BC243" s="99"/>
      <c r="BD243" s="99"/>
      <c r="BE243" s="99"/>
      <c r="BF243" s="99"/>
    </row>
    <row r="244" spans="1:58" ht="12.75" customHeight="1">
      <c r="A244" s="3">
        <f t="shared" ref="A244:L244" si="252">IF(M244="Yes",1,0)</f>
        <v>0</v>
      </c>
      <c r="B244" s="3">
        <f t="shared" si="252"/>
        <v>0</v>
      </c>
      <c r="C244" s="3">
        <f t="shared" si="252"/>
        <v>0</v>
      </c>
      <c r="D244" s="3">
        <f t="shared" si="252"/>
        <v>0</v>
      </c>
      <c r="E244" s="3">
        <f t="shared" si="252"/>
        <v>0</v>
      </c>
      <c r="F244" s="3">
        <f t="shared" si="252"/>
        <v>0</v>
      </c>
      <c r="G244" s="3">
        <f t="shared" si="252"/>
        <v>0</v>
      </c>
      <c r="H244" s="3">
        <f t="shared" si="252"/>
        <v>0</v>
      </c>
      <c r="I244" s="3">
        <f t="shared" si="252"/>
        <v>0</v>
      </c>
      <c r="J244" s="3">
        <f t="shared" si="252"/>
        <v>0</v>
      </c>
      <c r="K244" s="3">
        <f t="shared" si="252"/>
        <v>0</v>
      </c>
      <c r="L244" s="3">
        <f t="shared" si="252"/>
        <v>0</v>
      </c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">
        <f t="shared" si="230"/>
        <v>0</v>
      </c>
      <c r="Z244" s="33" t="str">
        <f t="shared" si="231"/>
        <v>Invoice</v>
      </c>
      <c r="AA244" s="3"/>
      <c r="AB244" s="132" t="s">
        <v>1508</v>
      </c>
      <c r="AC244" s="21" t="s">
        <v>307</v>
      </c>
      <c r="AD244" s="21" t="s">
        <v>267</v>
      </c>
      <c r="AE244" s="21" t="s">
        <v>308</v>
      </c>
      <c r="AG244" s="21" t="s">
        <v>309</v>
      </c>
      <c r="AH244" s="9" t="s">
        <v>306</v>
      </c>
      <c r="AI244" s="133"/>
      <c r="AJ244" s="133"/>
      <c r="AK244" s="133"/>
      <c r="AL244" s="133"/>
      <c r="AM244" s="133"/>
      <c r="AN244" s="133"/>
      <c r="AO244" s="133"/>
      <c r="AP244" s="133"/>
      <c r="AQ244" s="133"/>
      <c r="AR244" s="133"/>
      <c r="AS244" s="133"/>
      <c r="AT244" s="133"/>
      <c r="AU244" s="133"/>
      <c r="AV244" s="133"/>
      <c r="AW244" s="133"/>
      <c r="AX244" s="133"/>
      <c r="AY244" s="133"/>
      <c r="AZ244" s="133"/>
      <c r="BA244" s="133"/>
      <c r="BB244" s="133"/>
      <c r="BC244" s="133"/>
      <c r="BD244" s="133"/>
      <c r="BE244" s="133"/>
      <c r="BF244" s="133"/>
    </row>
    <row r="245" spans="1:58" ht="12.75" customHeight="1">
      <c r="A245" s="3">
        <f t="shared" ref="A245:L245" si="253">IF(M245="Yes",1,0)</f>
        <v>0</v>
      </c>
      <c r="B245" s="3">
        <f t="shared" si="253"/>
        <v>0</v>
      </c>
      <c r="C245" s="3">
        <f t="shared" si="253"/>
        <v>0</v>
      </c>
      <c r="D245" s="3">
        <f t="shared" si="253"/>
        <v>0</v>
      </c>
      <c r="E245" s="3">
        <f t="shared" si="253"/>
        <v>0</v>
      </c>
      <c r="F245" s="3">
        <f t="shared" si="253"/>
        <v>0</v>
      </c>
      <c r="G245" s="3">
        <f t="shared" si="253"/>
        <v>0</v>
      </c>
      <c r="H245" s="3">
        <f t="shared" si="253"/>
        <v>0</v>
      </c>
      <c r="I245" s="3">
        <f t="shared" si="253"/>
        <v>0</v>
      </c>
      <c r="J245" s="3">
        <f t="shared" si="253"/>
        <v>0</v>
      </c>
      <c r="K245" s="3">
        <f t="shared" si="253"/>
        <v>0</v>
      </c>
      <c r="L245" s="3">
        <f t="shared" si="253"/>
        <v>0</v>
      </c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">
        <f t="shared" si="230"/>
        <v>0</v>
      </c>
      <c r="Z245" s="33" t="str">
        <f t="shared" si="231"/>
        <v>Invoice</v>
      </c>
      <c r="AA245" s="3"/>
      <c r="AB245" s="132" t="s">
        <v>1508</v>
      </c>
      <c r="AC245" s="21" t="s">
        <v>314</v>
      </c>
      <c r="AD245" s="21" t="s">
        <v>315</v>
      </c>
      <c r="AE245" s="21" t="s">
        <v>316</v>
      </c>
      <c r="AG245" s="21" t="s">
        <v>317</v>
      </c>
      <c r="AH245" s="9" t="s">
        <v>313</v>
      </c>
      <c r="AI245" s="133"/>
      <c r="AJ245" s="133"/>
      <c r="AK245" s="133"/>
      <c r="AL245" s="133"/>
      <c r="AM245" s="133"/>
      <c r="AN245" s="133"/>
      <c r="AO245" s="133"/>
      <c r="AP245" s="133"/>
      <c r="AQ245" s="133"/>
      <c r="AR245" s="133"/>
      <c r="AS245" s="133"/>
      <c r="AT245" s="133"/>
      <c r="AU245" s="133"/>
      <c r="AV245" s="133"/>
      <c r="AW245" s="133"/>
      <c r="AX245" s="133"/>
      <c r="AY245" s="133"/>
      <c r="AZ245" s="133"/>
      <c r="BA245" s="133"/>
      <c r="BB245" s="133"/>
      <c r="BC245" s="133"/>
      <c r="BD245" s="133"/>
      <c r="BE245" s="133"/>
      <c r="BF245" s="133"/>
    </row>
    <row r="246" spans="1:58" ht="12.75" customHeight="1">
      <c r="A246" s="3">
        <f t="shared" ref="A246:L246" si="254">IF(M246="Yes",1,0)</f>
        <v>0</v>
      </c>
      <c r="B246" s="3">
        <f t="shared" si="254"/>
        <v>0</v>
      </c>
      <c r="C246" s="3">
        <f t="shared" si="254"/>
        <v>0</v>
      </c>
      <c r="D246" s="3">
        <f t="shared" si="254"/>
        <v>0</v>
      </c>
      <c r="E246" s="3">
        <f t="shared" si="254"/>
        <v>0</v>
      </c>
      <c r="F246" s="3">
        <f t="shared" si="254"/>
        <v>0</v>
      </c>
      <c r="G246" s="3">
        <f t="shared" si="254"/>
        <v>0</v>
      </c>
      <c r="H246" s="3">
        <f t="shared" si="254"/>
        <v>0</v>
      </c>
      <c r="I246" s="3">
        <f t="shared" si="254"/>
        <v>0</v>
      </c>
      <c r="J246" s="3">
        <f t="shared" si="254"/>
        <v>0</v>
      </c>
      <c r="K246" s="3">
        <f t="shared" si="254"/>
        <v>0</v>
      </c>
      <c r="L246" s="3">
        <f t="shared" si="254"/>
        <v>0</v>
      </c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">
        <f t="shared" si="230"/>
        <v>0</v>
      </c>
      <c r="Z246" s="33" t="str">
        <f t="shared" si="231"/>
        <v>Invoice</v>
      </c>
      <c r="AA246" s="3"/>
      <c r="AB246" s="132" t="s">
        <v>1508</v>
      </c>
      <c r="AC246" s="133" t="s">
        <v>1515</v>
      </c>
      <c r="AD246" s="133" t="s">
        <v>1516</v>
      </c>
      <c r="AE246" s="133" t="s">
        <v>1517</v>
      </c>
      <c r="AF246" s="133"/>
      <c r="AG246" s="133" t="s">
        <v>1518</v>
      </c>
      <c r="AH246" s="136" t="s">
        <v>1519</v>
      </c>
      <c r="AI246" s="133"/>
      <c r="AJ246" s="133"/>
      <c r="AK246" s="133"/>
      <c r="AL246" s="133"/>
      <c r="AM246" s="133"/>
      <c r="AN246" s="133"/>
      <c r="AO246" s="133"/>
      <c r="AP246" s="133"/>
      <c r="AQ246" s="133"/>
      <c r="AR246" s="133"/>
      <c r="AS246" s="133"/>
      <c r="AT246" s="133"/>
      <c r="AU246" s="133"/>
      <c r="AV246" s="133"/>
      <c r="AW246" s="133"/>
      <c r="AX246" s="133"/>
      <c r="AY246" s="133"/>
      <c r="AZ246" s="133"/>
      <c r="BA246" s="133"/>
      <c r="BB246" s="133"/>
      <c r="BC246" s="133"/>
      <c r="BD246" s="133"/>
      <c r="BE246" s="133"/>
      <c r="BF246" s="133"/>
    </row>
    <row r="247" spans="1:58" ht="12.75" customHeight="1">
      <c r="A247" s="3">
        <f t="shared" ref="A247:L247" si="255">IF(M247="Yes",1,0)</f>
        <v>0</v>
      </c>
      <c r="B247" s="3">
        <f t="shared" si="255"/>
        <v>0</v>
      </c>
      <c r="C247" s="3">
        <f t="shared" si="255"/>
        <v>0</v>
      </c>
      <c r="D247" s="3">
        <f t="shared" si="255"/>
        <v>0</v>
      </c>
      <c r="E247" s="3">
        <f t="shared" si="255"/>
        <v>0</v>
      </c>
      <c r="F247" s="3">
        <f t="shared" si="255"/>
        <v>0</v>
      </c>
      <c r="G247" s="3">
        <f t="shared" si="255"/>
        <v>1</v>
      </c>
      <c r="H247" s="3">
        <f t="shared" si="255"/>
        <v>1</v>
      </c>
      <c r="I247" s="3">
        <f t="shared" si="255"/>
        <v>0</v>
      </c>
      <c r="J247" s="3">
        <f t="shared" si="255"/>
        <v>0</v>
      </c>
      <c r="K247" s="3">
        <f t="shared" si="255"/>
        <v>0</v>
      </c>
      <c r="L247" s="3">
        <f t="shared" si="255"/>
        <v>0</v>
      </c>
      <c r="M247" s="32"/>
      <c r="N247" s="32"/>
      <c r="O247" s="32"/>
      <c r="P247" s="32"/>
      <c r="Q247" s="32"/>
      <c r="R247" s="32"/>
      <c r="S247" s="32" t="s">
        <v>448</v>
      </c>
      <c r="T247" s="32" t="s">
        <v>448</v>
      </c>
      <c r="U247" s="32"/>
      <c r="V247" s="32"/>
      <c r="W247" s="32"/>
      <c r="X247" s="32"/>
      <c r="Y247" s="3">
        <f t="shared" si="230"/>
        <v>2</v>
      </c>
      <c r="Z247" s="33" t="str">
        <f t="shared" si="231"/>
        <v>Invoice</v>
      </c>
      <c r="AA247" s="3"/>
      <c r="AB247" s="132" t="s">
        <v>1508</v>
      </c>
      <c r="AC247" s="133" t="s">
        <v>1520</v>
      </c>
      <c r="AD247" s="133" t="s">
        <v>450</v>
      </c>
      <c r="AE247" s="133" t="s">
        <v>1521</v>
      </c>
      <c r="AF247" s="133"/>
      <c r="AG247" s="133" t="s">
        <v>1522</v>
      </c>
      <c r="AH247" s="136" t="s">
        <v>1523</v>
      </c>
      <c r="AI247" s="133"/>
      <c r="AJ247" s="133"/>
      <c r="AK247" s="133"/>
      <c r="AL247" s="133"/>
      <c r="AM247" s="133"/>
      <c r="AN247" s="133"/>
      <c r="AO247" s="133"/>
      <c r="AP247" s="133"/>
      <c r="AQ247" s="133"/>
      <c r="AR247" s="133"/>
      <c r="AS247" s="133"/>
      <c r="AT247" s="133"/>
      <c r="AU247" s="133"/>
      <c r="AV247" s="133"/>
      <c r="AW247" s="133"/>
      <c r="AX247" s="133"/>
      <c r="AY247" s="133"/>
      <c r="AZ247" s="133"/>
      <c r="BA247" s="133"/>
      <c r="BB247" s="133"/>
      <c r="BC247" s="133"/>
      <c r="BD247" s="133"/>
      <c r="BE247" s="133"/>
      <c r="BF247" s="133"/>
    </row>
    <row r="248" spans="1:58" ht="12.75" customHeight="1">
      <c r="A248" s="91">
        <f t="shared" ref="A248:L248" si="256">IF(M248="Yes",1,0)</f>
        <v>0</v>
      </c>
      <c r="B248" s="91">
        <f t="shared" si="256"/>
        <v>0</v>
      </c>
      <c r="C248" s="91">
        <f t="shared" si="256"/>
        <v>0</v>
      </c>
      <c r="D248" s="91">
        <f t="shared" si="256"/>
        <v>0</v>
      </c>
      <c r="E248" s="91">
        <f t="shared" si="256"/>
        <v>0</v>
      </c>
      <c r="F248" s="91">
        <f t="shared" si="256"/>
        <v>0</v>
      </c>
      <c r="G248" s="91">
        <f t="shared" si="256"/>
        <v>0</v>
      </c>
      <c r="H248" s="91">
        <f t="shared" si="256"/>
        <v>0</v>
      </c>
      <c r="I248" s="91">
        <f t="shared" si="256"/>
        <v>0</v>
      </c>
      <c r="J248" s="91">
        <f t="shared" si="256"/>
        <v>0</v>
      </c>
      <c r="K248" s="91">
        <f t="shared" si="256"/>
        <v>0</v>
      </c>
      <c r="L248" s="91">
        <f t="shared" si="256"/>
        <v>0</v>
      </c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91">
        <f t="shared" si="230"/>
        <v>0</v>
      </c>
      <c r="Z248" s="33" t="str">
        <f t="shared" si="231"/>
        <v>Invoice</v>
      </c>
      <c r="AA248" s="3" t="s">
        <v>440</v>
      </c>
      <c r="AB248" s="132" t="s">
        <v>1508</v>
      </c>
      <c r="AC248" s="99" t="s">
        <v>1524</v>
      </c>
      <c r="AD248" s="99" t="s">
        <v>572</v>
      </c>
      <c r="AE248" s="99" t="s">
        <v>1525</v>
      </c>
      <c r="AF248" s="99"/>
      <c r="AG248" s="99" t="s">
        <v>1526</v>
      </c>
      <c r="AH248" s="137" t="s">
        <v>1527</v>
      </c>
      <c r="AI248" s="99"/>
      <c r="AJ248" s="99"/>
      <c r="AK248" s="99"/>
      <c r="AL248" s="99"/>
      <c r="AM248" s="99"/>
      <c r="AN248" s="99"/>
      <c r="AO248" s="99"/>
      <c r="AP248" s="99"/>
      <c r="AQ248" s="99"/>
      <c r="AR248" s="99"/>
      <c r="AS248" s="99"/>
      <c r="AT248" s="99"/>
      <c r="AU248" s="99"/>
      <c r="AV248" s="99"/>
      <c r="AW248" s="99"/>
      <c r="AX248" s="99"/>
      <c r="AY248" s="99"/>
      <c r="AZ248" s="99"/>
      <c r="BA248" s="99"/>
      <c r="BB248" s="99"/>
      <c r="BC248" s="99"/>
      <c r="BD248" s="99"/>
      <c r="BE248" s="99"/>
      <c r="BF248" s="99"/>
    </row>
    <row r="249" spans="1:58" ht="12.75" customHeight="1">
      <c r="A249" s="3">
        <f t="shared" ref="A249:L249" si="257">IF(M249="Yes",1,0)</f>
        <v>0</v>
      </c>
      <c r="B249" s="3">
        <f t="shared" si="257"/>
        <v>0</v>
      </c>
      <c r="C249" s="3">
        <f t="shared" si="257"/>
        <v>0</v>
      </c>
      <c r="D249" s="3">
        <f t="shared" si="257"/>
        <v>0</v>
      </c>
      <c r="E249" s="3">
        <f t="shared" si="257"/>
        <v>0</v>
      </c>
      <c r="F249" s="3">
        <f t="shared" si="257"/>
        <v>0</v>
      </c>
      <c r="G249" s="3">
        <f t="shared" si="257"/>
        <v>0</v>
      </c>
      <c r="H249" s="3">
        <f t="shared" si="257"/>
        <v>0</v>
      </c>
      <c r="I249" s="3">
        <f t="shared" si="257"/>
        <v>0</v>
      </c>
      <c r="J249" s="3">
        <f t="shared" si="257"/>
        <v>0</v>
      </c>
      <c r="K249" s="3">
        <f t="shared" si="257"/>
        <v>0</v>
      </c>
      <c r="L249" s="3">
        <f t="shared" si="257"/>
        <v>0</v>
      </c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">
        <f t="shared" si="230"/>
        <v>0</v>
      </c>
      <c r="Z249" s="33" t="str">
        <f t="shared" si="231"/>
        <v>Invoice</v>
      </c>
      <c r="AA249" s="3"/>
      <c r="AB249" s="132" t="s">
        <v>1508</v>
      </c>
      <c r="AC249" s="133" t="s">
        <v>1528</v>
      </c>
      <c r="AD249" s="133" t="s">
        <v>155</v>
      </c>
      <c r="AE249" s="133" t="s">
        <v>1529</v>
      </c>
      <c r="AF249" s="133"/>
      <c r="AG249" s="133" t="s">
        <v>1530</v>
      </c>
      <c r="AH249" s="136" t="s">
        <v>1531</v>
      </c>
      <c r="AI249" s="133"/>
      <c r="AJ249" s="133"/>
      <c r="AK249" s="133"/>
      <c r="AL249" s="133"/>
      <c r="AM249" s="133"/>
      <c r="AN249" s="133"/>
      <c r="AO249" s="133"/>
      <c r="AP249" s="133"/>
      <c r="AQ249" s="133"/>
      <c r="AR249" s="133"/>
      <c r="AS249" s="133"/>
      <c r="AT249" s="133"/>
      <c r="AU249" s="133"/>
      <c r="AV249" s="133"/>
      <c r="AW249" s="133"/>
      <c r="AX249" s="133"/>
      <c r="AY249" s="133"/>
      <c r="AZ249" s="133"/>
      <c r="BA249" s="133"/>
      <c r="BB249" s="133"/>
      <c r="BC249" s="133"/>
      <c r="BD249" s="133"/>
      <c r="BE249" s="133"/>
      <c r="BF249" s="133"/>
    </row>
    <row r="250" spans="1:58" ht="12.75" customHeight="1">
      <c r="A250" s="3">
        <f t="shared" ref="A250:L250" si="258">IF(M250="Yes",1,0)</f>
        <v>0</v>
      </c>
      <c r="B250" s="3">
        <f t="shared" si="258"/>
        <v>0</v>
      </c>
      <c r="C250" s="3">
        <f t="shared" si="258"/>
        <v>0</v>
      </c>
      <c r="D250" s="3">
        <f t="shared" si="258"/>
        <v>0</v>
      </c>
      <c r="E250" s="3">
        <f t="shared" si="258"/>
        <v>0</v>
      </c>
      <c r="F250" s="3">
        <f t="shared" si="258"/>
        <v>0</v>
      </c>
      <c r="G250" s="3">
        <f t="shared" si="258"/>
        <v>0</v>
      </c>
      <c r="H250" s="3">
        <f t="shared" si="258"/>
        <v>0</v>
      </c>
      <c r="I250" s="3">
        <f t="shared" si="258"/>
        <v>0</v>
      </c>
      <c r="J250" s="3">
        <f t="shared" si="258"/>
        <v>0</v>
      </c>
      <c r="K250" s="3">
        <f t="shared" si="258"/>
        <v>0</v>
      </c>
      <c r="L250" s="3">
        <f t="shared" si="258"/>
        <v>0</v>
      </c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">
        <f t="shared" si="230"/>
        <v>0</v>
      </c>
      <c r="Z250" s="33" t="str">
        <f t="shared" si="231"/>
        <v>Invoice</v>
      </c>
      <c r="AA250" s="3"/>
      <c r="AB250" s="132" t="s">
        <v>1508</v>
      </c>
      <c r="AC250" s="133" t="s">
        <v>1532</v>
      </c>
      <c r="AD250" s="133" t="s">
        <v>155</v>
      </c>
      <c r="AE250" s="133" t="s">
        <v>1533</v>
      </c>
      <c r="AF250" s="133"/>
      <c r="AG250" s="133"/>
      <c r="AH250" s="136" t="s">
        <v>1534</v>
      </c>
      <c r="AI250" s="133"/>
      <c r="AJ250" s="133"/>
      <c r="AK250" s="133"/>
      <c r="AL250" s="133"/>
      <c r="AM250" s="133"/>
      <c r="AN250" s="133"/>
      <c r="AO250" s="133"/>
      <c r="AP250" s="133"/>
      <c r="AQ250" s="133"/>
      <c r="AR250" s="133"/>
      <c r="AS250" s="133"/>
      <c r="AT250" s="133"/>
      <c r="AU250" s="133"/>
      <c r="AV250" s="133"/>
      <c r="AW250" s="133"/>
      <c r="AX250" s="133"/>
      <c r="AY250" s="133"/>
      <c r="AZ250" s="133"/>
      <c r="BA250" s="133"/>
      <c r="BB250" s="133"/>
      <c r="BC250" s="133"/>
      <c r="BD250" s="133"/>
      <c r="BE250" s="133"/>
      <c r="BF250" s="133"/>
    </row>
    <row r="251" spans="1:58" ht="12.75" customHeight="1">
      <c r="A251" s="3">
        <f t="shared" ref="A251:L251" si="259">IF(M251="Yes",1,0)</f>
        <v>0</v>
      </c>
      <c r="B251" s="3">
        <f t="shared" si="259"/>
        <v>0</v>
      </c>
      <c r="C251" s="3">
        <f t="shared" si="259"/>
        <v>0</v>
      </c>
      <c r="D251" s="3">
        <f t="shared" si="259"/>
        <v>0</v>
      </c>
      <c r="E251" s="3">
        <f t="shared" si="259"/>
        <v>0</v>
      </c>
      <c r="F251" s="3">
        <f t="shared" si="259"/>
        <v>0</v>
      </c>
      <c r="G251" s="3">
        <f t="shared" si="259"/>
        <v>1</v>
      </c>
      <c r="H251" s="3">
        <f t="shared" si="259"/>
        <v>0</v>
      </c>
      <c r="I251" s="3">
        <f t="shared" si="259"/>
        <v>0</v>
      </c>
      <c r="J251" s="3">
        <f t="shared" si="259"/>
        <v>0</v>
      </c>
      <c r="K251" s="3">
        <f t="shared" si="259"/>
        <v>0</v>
      </c>
      <c r="L251" s="3">
        <f t="shared" si="259"/>
        <v>0</v>
      </c>
      <c r="M251" s="32"/>
      <c r="N251" s="32"/>
      <c r="O251" s="32"/>
      <c r="P251" s="32"/>
      <c r="Q251" s="32"/>
      <c r="R251" s="32"/>
      <c r="S251" s="32" t="s">
        <v>448</v>
      </c>
      <c r="T251" s="32"/>
      <c r="U251" s="32"/>
      <c r="V251" s="32"/>
      <c r="W251" s="32"/>
      <c r="X251" s="32"/>
      <c r="Y251" s="3">
        <f t="shared" si="230"/>
        <v>1</v>
      </c>
      <c r="Z251" s="33" t="str">
        <f t="shared" si="231"/>
        <v>Invoice</v>
      </c>
      <c r="AA251" s="3"/>
      <c r="AB251" s="132" t="s">
        <v>1508</v>
      </c>
      <c r="AC251" s="133" t="s">
        <v>1535</v>
      </c>
      <c r="AD251" s="133" t="s">
        <v>1536</v>
      </c>
      <c r="AE251" s="133" t="s">
        <v>1537</v>
      </c>
      <c r="AF251" s="133"/>
      <c r="AG251" s="133" t="s">
        <v>1538</v>
      </c>
      <c r="AH251" s="136" t="s">
        <v>1531</v>
      </c>
      <c r="AI251" s="133"/>
      <c r="AJ251" s="133"/>
      <c r="AK251" s="133"/>
      <c r="AL251" s="133"/>
      <c r="AM251" s="133"/>
      <c r="AN251" s="133"/>
      <c r="AO251" s="133"/>
      <c r="AP251" s="133"/>
      <c r="AQ251" s="133"/>
      <c r="AR251" s="133"/>
      <c r="AS251" s="133"/>
      <c r="AT251" s="133"/>
      <c r="AU251" s="133"/>
      <c r="AV251" s="133"/>
      <c r="AW251" s="133"/>
      <c r="AX251" s="133"/>
      <c r="AY251" s="133"/>
      <c r="AZ251" s="133"/>
      <c r="BA251" s="133"/>
      <c r="BB251" s="133"/>
      <c r="BC251" s="133"/>
      <c r="BD251" s="133"/>
      <c r="BE251" s="133"/>
      <c r="BF251" s="133"/>
    </row>
    <row r="252" spans="1:58" ht="12.75" customHeight="1">
      <c r="A252" s="3">
        <f t="shared" ref="A252:L252" si="260">IF(M252="Yes",1,0)</f>
        <v>0</v>
      </c>
      <c r="B252" s="3">
        <f t="shared" si="260"/>
        <v>0</v>
      </c>
      <c r="C252" s="3">
        <f t="shared" si="260"/>
        <v>0</v>
      </c>
      <c r="D252" s="3">
        <f t="shared" si="260"/>
        <v>0</v>
      </c>
      <c r="E252" s="3">
        <f t="shared" si="260"/>
        <v>0</v>
      </c>
      <c r="F252" s="3">
        <f t="shared" si="260"/>
        <v>0</v>
      </c>
      <c r="G252" s="3">
        <f t="shared" si="260"/>
        <v>0</v>
      </c>
      <c r="H252" s="3">
        <f t="shared" si="260"/>
        <v>0</v>
      </c>
      <c r="I252" s="3">
        <f t="shared" si="260"/>
        <v>0</v>
      </c>
      <c r="J252" s="3">
        <f t="shared" si="260"/>
        <v>0</v>
      </c>
      <c r="K252" s="3">
        <f t="shared" si="260"/>
        <v>0</v>
      </c>
      <c r="L252" s="3">
        <f t="shared" si="260"/>
        <v>0</v>
      </c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">
        <f t="shared" si="230"/>
        <v>0</v>
      </c>
      <c r="Z252" s="33" t="str">
        <f t="shared" si="231"/>
        <v>Invoice</v>
      </c>
      <c r="AA252" s="3"/>
      <c r="AB252" s="132" t="s">
        <v>1508</v>
      </c>
      <c r="AC252" s="133" t="s">
        <v>1539</v>
      </c>
      <c r="AD252" s="133" t="s">
        <v>1540</v>
      </c>
      <c r="AE252" s="133" t="s">
        <v>1541</v>
      </c>
      <c r="AF252" s="133"/>
      <c r="AG252" s="133" t="s">
        <v>1542</v>
      </c>
      <c r="AH252" s="136" t="s">
        <v>1523</v>
      </c>
      <c r="AI252" s="133"/>
      <c r="AJ252" s="133"/>
      <c r="AK252" s="133"/>
      <c r="AL252" s="133"/>
      <c r="AM252" s="133"/>
      <c r="AN252" s="133"/>
      <c r="AO252" s="133"/>
      <c r="AP252" s="133"/>
      <c r="AQ252" s="133"/>
      <c r="AR252" s="133"/>
      <c r="AS252" s="133"/>
      <c r="AT252" s="133"/>
      <c r="AU252" s="133"/>
      <c r="AV252" s="133"/>
      <c r="AW252" s="133"/>
      <c r="AX252" s="133"/>
      <c r="AY252" s="133"/>
      <c r="AZ252" s="133"/>
      <c r="BA252" s="133"/>
      <c r="BB252" s="133"/>
      <c r="BC252" s="133"/>
      <c r="BD252" s="133"/>
      <c r="BE252" s="133"/>
      <c r="BF252" s="133"/>
    </row>
    <row r="253" spans="1:58" ht="12.75" customHeight="1">
      <c r="A253" s="3">
        <f t="shared" ref="A253:L253" si="261">IF(M253="Yes",1,0)</f>
        <v>0</v>
      </c>
      <c r="B253" s="3">
        <f t="shared" si="261"/>
        <v>0</v>
      </c>
      <c r="C253" s="3">
        <f t="shared" si="261"/>
        <v>0</v>
      </c>
      <c r="D253" s="3">
        <f t="shared" si="261"/>
        <v>0</v>
      </c>
      <c r="E253" s="3">
        <f t="shared" si="261"/>
        <v>0</v>
      </c>
      <c r="F253" s="3">
        <f t="shared" si="261"/>
        <v>0</v>
      </c>
      <c r="G253" s="3">
        <f t="shared" si="261"/>
        <v>0</v>
      </c>
      <c r="H253" s="3">
        <f t="shared" si="261"/>
        <v>0</v>
      </c>
      <c r="I253" s="3">
        <f t="shared" si="261"/>
        <v>0</v>
      </c>
      <c r="J253" s="3">
        <f t="shared" si="261"/>
        <v>0</v>
      </c>
      <c r="K253" s="3">
        <f t="shared" si="261"/>
        <v>0</v>
      </c>
      <c r="L253" s="3">
        <f t="shared" si="261"/>
        <v>0</v>
      </c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">
        <f t="shared" si="230"/>
        <v>0</v>
      </c>
      <c r="Z253" s="33" t="str">
        <f t="shared" si="231"/>
        <v>Invoice</v>
      </c>
      <c r="AA253" s="3"/>
      <c r="AB253" s="132" t="s">
        <v>1508</v>
      </c>
      <c r="AC253" s="133" t="s">
        <v>1543</v>
      </c>
      <c r="AD253" s="133" t="s">
        <v>259</v>
      </c>
      <c r="AE253" s="133" t="s">
        <v>1544</v>
      </c>
      <c r="AF253" s="133"/>
      <c r="AG253" s="133" t="s">
        <v>1545</v>
      </c>
      <c r="AH253" s="136" t="s">
        <v>1546</v>
      </c>
      <c r="AI253" s="133"/>
      <c r="AJ253" s="133"/>
      <c r="AK253" s="133"/>
      <c r="AL253" s="133"/>
      <c r="AM253" s="133"/>
      <c r="AN253" s="133"/>
      <c r="AO253" s="133"/>
      <c r="AP253" s="133"/>
      <c r="AQ253" s="133"/>
      <c r="AR253" s="133"/>
      <c r="AS253" s="133"/>
      <c r="AT253" s="133"/>
      <c r="AU253" s="133"/>
      <c r="AV253" s="133"/>
      <c r="AW253" s="133"/>
      <c r="AX253" s="133"/>
      <c r="AY253" s="133"/>
      <c r="AZ253" s="133"/>
      <c r="BA253" s="133"/>
      <c r="BB253" s="133"/>
      <c r="BC253" s="133"/>
      <c r="BD253" s="133"/>
      <c r="BE253" s="133"/>
      <c r="BF253" s="133"/>
    </row>
    <row r="254" spans="1:58" ht="12.75" customHeight="1">
      <c r="A254" s="91">
        <f t="shared" ref="A254:L254" si="262">IF(M254="Yes",1,0)</f>
        <v>0</v>
      </c>
      <c r="B254" s="91">
        <f t="shared" si="262"/>
        <v>0</v>
      </c>
      <c r="C254" s="91">
        <f t="shared" si="262"/>
        <v>0</v>
      </c>
      <c r="D254" s="91">
        <f t="shared" si="262"/>
        <v>0</v>
      </c>
      <c r="E254" s="91">
        <f t="shared" si="262"/>
        <v>0</v>
      </c>
      <c r="F254" s="91">
        <f t="shared" si="262"/>
        <v>0</v>
      </c>
      <c r="G254" s="91">
        <f t="shared" si="262"/>
        <v>0</v>
      </c>
      <c r="H254" s="91">
        <f t="shared" si="262"/>
        <v>0</v>
      </c>
      <c r="I254" s="91">
        <f t="shared" si="262"/>
        <v>0</v>
      </c>
      <c r="J254" s="91">
        <f t="shared" si="262"/>
        <v>0</v>
      </c>
      <c r="K254" s="91">
        <f t="shared" si="262"/>
        <v>0</v>
      </c>
      <c r="L254" s="91">
        <f t="shared" si="262"/>
        <v>0</v>
      </c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91">
        <f t="shared" si="230"/>
        <v>0</v>
      </c>
      <c r="Z254" s="33" t="str">
        <f t="shared" si="231"/>
        <v>Invoice</v>
      </c>
      <c r="AA254" s="3" t="s">
        <v>440</v>
      </c>
      <c r="AB254" s="132" t="s">
        <v>1508</v>
      </c>
      <c r="AC254" s="99" t="s">
        <v>1547</v>
      </c>
      <c r="AD254" s="99" t="s">
        <v>142</v>
      </c>
      <c r="AE254" s="99" t="s">
        <v>1548</v>
      </c>
      <c r="AF254" s="99"/>
      <c r="AG254" s="99" t="s">
        <v>1549</v>
      </c>
      <c r="AH254" s="137" t="s">
        <v>1519</v>
      </c>
      <c r="AI254" s="99"/>
      <c r="AJ254" s="99"/>
      <c r="AK254" s="99"/>
      <c r="AL254" s="99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</row>
    <row r="255" spans="1:58" ht="12.75" customHeight="1">
      <c r="A255" s="3">
        <f t="shared" ref="A255:L255" si="263">IF(M255="Yes",1,0)</f>
        <v>0</v>
      </c>
      <c r="B255" s="3">
        <f t="shared" si="263"/>
        <v>0</v>
      </c>
      <c r="C255" s="3">
        <f t="shared" si="263"/>
        <v>0</v>
      </c>
      <c r="D255" s="3">
        <f t="shared" si="263"/>
        <v>0</v>
      </c>
      <c r="E255" s="3">
        <f t="shared" si="263"/>
        <v>0</v>
      </c>
      <c r="F255" s="3">
        <f t="shared" si="263"/>
        <v>0</v>
      </c>
      <c r="G255" s="3">
        <f t="shared" si="263"/>
        <v>1</v>
      </c>
      <c r="H255" s="3">
        <f t="shared" si="263"/>
        <v>1</v>
      </c>
      <c r="I255" s="3">
        <f t="shared" si="263"/>
        <v>0</v>
      </c>
      <c r="J255" s="3">
        <f t="shared" si="263"/>
        <v>0</v>
      </c>
      <c r="K255" s="3">
        <f t="shared" si="263"/>
        <v>0</v>
      </c>
      <c r="L255" s="3">
        <f t="shared" si="263"/>
        <v>0</v>
      </c>
      <c r="M255" s="32"/>
      <c r="N255" s="32"/>
      <c r="O255" s="32"/>
      <c r="P255" s="32"/>
      <c r="Q255" s="32"/>
      <c r="R255" s="32"/>
      <c r="S255" s="32" t="s">
        <v>448</v>
      </c>
      <c r="T255" s="32" t="s">
        <v>448</v>
      </c>
      <c r="U255" s="32"/>
      <c r="V255" s="32"/>
      <c r="W255" s="32"/>
      <c r="X255" s="32"/>
      <c r="Y255" s="3">
        <f t="shared" si="230"/>
        <v>2</v>
      </c>
      <c r="Z255" s="33" t="str">
        <f t="shared" si="231"/>
        <v>Invoice</v>
      </c>
      <c r="AA255" s="3"/>
      <c r="AB255" s="132" t="s">
        <v>1508</v>
      </c>
      <c r="AC255" s="133" t="s">
        <v>1550</v>
      </c>
      <c r="AD255" s="133" t="s">
        <v>1009</v>
      </c>
      <c r="AE255" s="133" t="s">
        <v>1551</v>
      </c>
      <c r="AF255" s="133"/>
      <c r="AG255" s="133" t="s">
        <v>1552</v>
      </c>
      <c r="AH255" s="136" t="s">
        <v>1553</v>
      </c>
      <c r="AI255" s="133"/>
      <c r="AJ255" s="133"/>
      <c r="AK255" s="133"/>
      <c r="AL255" s="133"/>
      <c r="AM255" s="133"/>
      <c r="AN255" s="133"/>
      <c r="AO255" s="133"/>
      <c r="AP255" s="133"/>
      <c r="AQ255" s="133"/>
      <c r="AR255" s="133"/>
      <c r="AS255" s="133"/>
      <c r="AT255" s="133"/>
      <c r="AU255" s="133"/>
      <c r="AV255" s="133"/>
      <c r="AW255" s="133"/>
      <c r="AX255" s="133"/>
      <c r="AY255" s="133"/>
      <c r="AZ255" s="133"/>
      <c r="BA255" s="133"/>
      <c r="BB255" s="133"/>
      <c r="BC255" s="133"/>
      <c r="BD255" s="133"/>
      <c r="BE255" s="133"/>
      <c r="BF255" s="133"/>
    </row>
    <row r="256" spans="1:58" ht="12.75" customHeight="1">
      <c r="A256" s="91">
        <f t="shared" ref="A256:L256" si="264">IF(M256="Yes",1,0)</f>
        <v>0</v>
      </c>
      <c r="B256" s="91">
        <f t="shared" si="264"/>
        <v>0</v>
      </c>
      <c r="C256" s="91">
        <f t="shared" si="264"/>
        <v>0</v>
      </c>
      <c r="D256" s="91">
        <f t="shared" si="264"/>
        <v>0</v>
      </c>
      <c r="E256" s="91">
        <f t="shared" si="264"/>
        <v>0</v>
      </c>
      <c r="F256" s="91">
        <f t="shared" si="264"/>
        <v>0</v>
      </c>
      <c r="G256" s="91">
        <f t="shared" si="264"/>
        <v>0</v>
      </c>
      <c r="H256" s="91">
        <f t="shared" si="264"/>
        <v>0</v>
      </c>
      <c r="I256" s="91">
        <f t="shared" si="264"/>
        <v>0</v>
      </c>
      <c r="J256" s="91">
        <f t="shared" si="264"/>
        <v>0</v>
      </c>
      <c r="K256" s="91">
        <f t="shared" si="264"/>
        <v>0</v>
      </c>
      <c r="L256" s="91">
        <f t="shared" si="264"/>
        <v>0</v>
      </c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91">
        <f t="shared" si="230"/>
        <v>0</v>
      </c>
      <c r="Z256" s="33" t="str">
        <f t="shared" si="231"/>
        <v>Invoice</v>
      </c>
      <c r="AA256" s="3" t="s">
        <v>440</v>
      </c>
      <c r="AB256" s="132" t="s">
        <v>1508</v>
      </c>
      <c r="AC256" s="99" t="s">
        <v>1554</v>
      </c>
      <c r="AD256" s="99" t="s">
        <v>1555</v>
      </c>
      <c r="AE256" s="99" t="s">
        <v>390</v>
      </c>
      <c r="AF256" s="99"/>
      <c r="AG256" s="99" t="s">
        <v>1556</v>
      </c>
      <c r="AH256" s="137" t="s">
        <v>1557</v>
      </c>
      <c r="AI256" s="99"/>
      <c r="AJ256" s="99"/>
      <c r="AK256" s="99"/>
      <c r="AL256" s="99"/>
      <c r="AM256" s="99"/>
      <c r="AN256" s="99"/>
      <c r="AO256" s="99"/>
      <c r="AP256" s="99"/>
      <c r="AQ256" s="99"/>
      <c r="AR256" s="99"/>
      <c r="AS256" s="99"/>
      <c r="AT256" s="99"/>
      <c r="AU256" s="99"/>
      <c r="AV256" s="99"/>
      <c r="AW256" s="99"/>
      <c r="AX256" s="99"/>
      <c r="AY256" s="99"/>
      <c r="AZ256" s="99"/>
      <c r="BA256" s="99"/>
      <c r="BB256" s="99"/>
      <c r="BC256" s="99"/>
      <c r="BD256" s="99"/>
      <c r="BE256" s="99"/>
      <c r="BF256" s="99"/>
    </row>
    <row r="257" spans="1:58" ht="12.75" customHeight="1">
      <c r="A257" s="91">
        <f t="shared" ref="A257:L257" si="265">IF(M257="Yes",1,0)</f>
        <v>0</v>
      </c>
      <c r="B257" s="91">
        <f t="shared" si="265"/>
        <v>0</v>
      </c>
      <c r="C257" s="91">
        <f t="shared" si="265"/>
        <v>0</v>
      </c>
      <c r="D257" s="91">
        <f t="shared" si="265"/>
        <v>0</v>
      </c>
      <c r="E257" s="91">
        <f t="shared" si="265"/>
        <v>0</v>
      </c>
      <c r="F257" s="91">
        <f t="shared" si="265"/>
        <v>0</v>
      </c>
      <c r="G257" s="91">
        <f t="shared" si="265"/>
        <v>0</v>
      </c>
      <c r="H257" s="91">
        <f t="shared" si="265"/>
        <v>0</v>
      </c>
      <c r="I257" s="91">
        <f t="shared" si="265"/>
        <v>0</v>
      </c>
      <c r="J257" s="91">
        <f t="shared" si="265"/>
        <v>0</v>
      </c>
      <c r="K257" s="91">
        <f t="shared" si="265"/>
        <v>0</v>
      </c>
      <c r="L257" s="91">
        <f t="shared" si="265"/>
        <v>0</v>
      </c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91">
        <f t="shared" si="230"/>
        <v>0</v>
      </c>
      <c r="Z257" s="33" t="str">
        <f t="shared" si="231"/>
        <v>Invoice</v>
      </c>
      <c r="AA257" s="3" t="s">
        <v>440</v>
      </c>
      <c r="AB257" s="132" t="s">
        <v>1508</v>
      </c>
      <c r="AC257" s="99" t="s">
        <v>1558</v>
      </c>
      <c r="AD257" s="99" t="s">
        <v>1301</v>
      </c>
      <c r="AE257" s="99" t="s">
        <v>1559</v>
      </c>
      <c r="AF257" s="99"/>
      <c r="AG257" s="99" t="s">
        <v>1560</v>
      </c>
      <c r="AH257" s="137" t="s">
        <v>1561</v>
      </c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99"/>
      <c r="AU257" s="99"/>
      <c r="AV257" s="99"/>
      <c r="AW257" s="99"/>
      <c r="AX257" s="99"/>
      <c r="AY257" s="99"/>
      <c r="AZ257" s="99"/>
      <c r="BA257" s="99"/>
      <c r="BB257" s="99"/>
      <c r="BC257" s="99"/>
      <c r="BD257" s="99"/>
      <c r="BE257" s="99"/>
      <c r="BF257" s="99"/>
    </row>
    <row r="258" spans="1:58" ht="12.75" customHeight="1">
      <c r="A258" s="3">
        <f t="shared" ref="A258:L258" si="266">IF(M258="Yes",1,0)</f>
        <v>0</v>
      </c>
      <c r="B258" s="3">
        <f t="shared" si="266"/>
        <v>0</v>
      </c>
      <c r="C258" s="3">
        <f t="shared" si="266"/>
        <v>0</v>
      </c>
      <c r="D258" s="3">
        <f t="shared" si="266"/>
        <v>0</v>
      </c>
      <c r="E258" s="3">
        <f t="shared" si="266"/>
        <v>0</v>
      </c>
      <c r="F258" s="3">
        <f t="shared" si="266"/>
        <v>0</v>
      </c>
      <c r="G258" s="3">
        <f t="shared" si="266"/>
        <v>0</v>
      </c>
      <c r="H258" s="3">
        <f t="shared" si="266"/>
        <v>0</v>
      </c>
      <c r="I258" s="3">
        <f t="shared" si="266"/>
        <v>0</v>
      </c>
      <c r="J258" s="3">
        <f t="shared" si="266"/>
        <v>0</v>
      </c>
      <c r="K258" s="3">
        <f t="shared" si="266"/>
        <v>0</v>
      </c>
      <c r="L258" s="3">
        <f t="shared" si="266"/>
        <v>0</v>
      </c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">
        <f t="shared" si="230"/>
        <v>0</v>
      </c>
      <c r="Z258" s="33" t="str">
        <f t="shared" si="231"/>
        <v>Invoice</v>
      </c>
      <c r="AA258" s="3"/>
      <c r="AB258" s="132" t="s">
        <v>1508</v>
      </c>
      <c r="AC258" s="133" t="s">
        <v>1562</v>
      </c>
      <c r="AD258" s="133" t="s">
        <v>1563</v>
      </c>
      <c r="AE258" s="133" t="s">
        <v>164</v>
      </c>
      <c r="AF258" s="133"/>
      <c r="AG258" s="133" t="s">
        <v>1564</v>
      </c>
      <c r="AH258" s="136" t="s">
        <v>1534</v>
      </c>
      <c r="AI258" s="133"/>
      <c r="AJ258" s="133"/>
      <c r="AK258" s="133"/>
      <c r="AL258" s="133"/>
      <c r="AM258" s="133"/>
      <c r="AN258" s="133"/>
      <c r="AO258" s="133"/>
      <c r="AP258" s="133"/>
      <c r="AQ258" s="133"/>
      <c r="AR258" s="133"/>
      <c r="AS258" s="133"/>
      <c r="AT258" s="133"/>
      <c r="AU258" s="133"/>
      <c r="AV258" s="133"/>
      <c r="AW258" s="133"/>
      <c r="AX258" s="133"/>
      <c r="AY258" s="133"/>
      <c r="AZ258" s="133"/>
      <c r="BA258" s="133"/>
      <c r="BB258" s="133"/>
      <c r="BC258" s="133"/>
      <c r="BD258" s="133"/>
      <c r="BE258" s="133"/>
      <c r="BF258" s="133"/>
    </row>
    <row r="259" spans="1:58" ht="12.75" customHeight="1">
      <c r="A259" s="91">
        <f t="shared" ref="A259:L259" si="267">IF(M259="Yes",1,0)</f>
        <v>0</v>
      </c>
      <c r="B259" s="91">
        <f t="shared" si="267"/>
        <v>0</v>
      </c>
      <c r="C259" s="91">
        <f t="shared" si="267"/>
        <v>0</v>
      </c>
      <c r="D259" s="91">
        <f t="shared" si="267"/>
        <v>1</v>
      </c>
      <c r="E259" s="91">
        <f t="shared" si="267"/>
        <v>0</v>
      </c>
      <c r="F259" s="91">
        <f t="shared" si="267"/>
        <v>1</v>
      </c>
      <c r="G259" s="91">
        <f t="shared" si="267"/>
        <v>0</v>
      </c>
      <c r="H259" s="91">
        <f t="shared" si="267"/>
        <v>0</v>
      </c>
      <c r="I259" s="91">
        <f t="shared" si="267"/>
        <v>0</v>
      </c>
      <c r="J259" s="91">
        <f t="shared" si="267"/>
        <v>0</v>
      </c>
      <c r="K259" s="91">
        <f t="shared" si="267"/>
        <v>0</v>
      </c>
      <c r="L259" s="91">
        <f t="shared" si="267"/>
        <v>0</v>
      </c>
      <c r="M259" s="32"/>
      <c r="N259" s="32"/>
      <c r="O259" s="32"/>
      <c r="P259" s="32" t="s">
        <v>448</v>
      </c>
      <c r="Q259" s="32"/>
      <c r="R259" s="32" t="s">
        <v>448</v>
      </c>
      <c r="S259" s="32"/>
      <c r="T259" s="32"/>
      <c r="U259" s="32"/>
      <c r="V259" s="32"/>
      <c r="W259" s="32"/>
      <c r="X259" s="32"/>
      <c r="Y259" s="91">
        <f t="shared" si="230"/>
        <v>2</v>
      </c>
      <c r="Z259" s="33" t="str">
        <f t="shared" si="231"/>
        <v>Paid</v>
      </c>
      <c r="AA259" s="3" t="s">
        <v>440</v>
      </c>
      <c r="AB259" s="132" t="s">
        <v>1508</v>
      </c>
      <c r="AC259" s="99" t="s">
        <v>1510</v>
      </c>
      <c r="AD259" s="99"/>
      <c r="AE259" s="99"/>
      <c r="AF259" s="99"/>
      <c r="AG259" s="99"/>
      <c r="AH259" s="137" t="s">
        <v>1565</v>
      </c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99"/>
      <c r="AU259" s="99"/>
      <c r="AV259" s="99"/>
      <c r="AW259" s="99"/>
      <c r="AX259" s="99"/>
      <c r="AY259" s="99"/>
      <c r="AZ259" s="99"/>
      <c r="BA259" s="99"/>
      <c r="BB259" s="99"/>
      <c r="BC259" s="99"/>
      <c r="BD259" s="99"/>
      <c r="BE259" s="99"/>
      <c r="BF259" s="99"/>
    </row>
    <row r="260" spans="1:58" ht="12.75" customHeight="1">
      <c r="A260" s="91">
        <f t="shared" ref="A260:L260" si="268">IF(M260="Yes",1,0)</f>
        <v>0</v>
      </c>
      <c r="B260" s="91">
        <f t="shared" si="268"/>
        <v>0</v>
      </c>
      <c r="C260" s="91">
        <f t="shared" si="268"/>
        <v>0</v>
      </c>
      <c r="D260" s="91">
        <f t="shared" si="268"/>
        <v>0</v>
      </c>
      <c r="E260" s="91">
        <f t="shared" si="268"/>
        <v>0</v>
      </c>
      <c r="F260" s="91">
        <f t="shared" si="268"/>
        <v>0</v>
      </c>
      <c r="G260" s="91">
        <f t="shared" si="268"/>
        <v>0</v>
      </c>
      <c r="H260" s="91">
        <f t="shared" si="268"/>
        <v>0</v>
      </c>
      <c r="I260" s="91">
        <f t="shared" si="268"/>
        <v>0</v>
      </c>
      <c r="J260" s="91">
        <f t="shared" si="268"/>
        <v>0</v>
      </c>
      <c r="K260" s="91">
        <f t="shared" si="268"/>
        <v>0</v>
      </c>
      <c r="L260" s="91">
        <f t="shared" si="268"/>
        <v>0</v>
      </c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91">
        <f t="shared" si="230"/>
        <v>0</v>
      </c>
      <c r="Z260" s="33" t="str">
        <f t="shared" si="231"/>
        <v>Invoice</v>
      </c>
      <c r="AA260" s="3" t="s">
        <v>440</v>
      </c>
      <c r="AB260" s="132" t="s">
        <v>1508</v>
      </c>
      <c r="AC260" s="99" t="s">
        <v>1566</v>
      </c>
      <c r="AD260" s="99" t="s">
        <v>886</v>
      </c>
      <c r="AE260" s="99" t="s">
        <v>1567</v>
      </c>
      <c r="AF260" s="99"/>
      <c r="AG260" s="99"/>
      <c r="AH260" s="137" t="s">
        <v>1568</v>
      </c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99"/>
      <c r="AT260" s="99"/>
      <c r="AU260" s="99"/>
      <c r="AV260" s="99"/>
      <c r="AW260" s="99"/>
      <c r="AX260" s="99"/>
      <c r="AY260" s="99"/>
      <c r="AZ260" s="99"/>
      <c r="BA260" s="99"/>
      <c r="BB260" s="99"/>
      <c r="BC260" s="99"/>
      <c r="BD260" s="99"/>
      <c r="BE260" s="99"/>
      <c r="BF260" s="99"/>
    </row>
    <row r="261" spans="1:58" ht="12.75" customHeight="1">
      <c r="A261" s="91">
        <f t="shared" ref="A261:L261" si="269">IF(M261="Yes",1,0)</f>
        <v>0</v>
      </c>
      <c r="B261" s="91">
        <f t="shared" si="269"/>
        <v>0</v>
      </c>
      <c r="C261" s="91">
        <f t="shared" si="269"/>
        <v>0</v>
      </c>
      <c r="D261" s="91">
        <f t="shared" si="269"/>
        <v>0</v>
      </c>
      <c r="E261" s="91">
        <f t="shared" si="269"/>
        <v>0</v>
      </c>
      <c r="F261" s="91">
        <f t="shared" si="269"/>
        <v>0</v>
      </c>
      <c r="G261" s="91">
        <f t="shared" si="269"/>
        <v>0</v>
      </c>
      <c r="H261" s="91">
        <f t="shared" si="269"/>
        <v>0</v>
      </c>
      <c r="I261" s="91">
        <f t="shared" si="269"/>
        <v>0</v>
      </c>
      <c r="J261" s="91">
        <f t="shared" si="269"/>
        <v>0</v>
      </c>
      <c r="K261" s="91">
        <f t="shared" si="269"/>
        <v>0</v>
      </c>
      <c r="L261" s="91">
        <f t="shared" si="269"/>
        <v>0</v>
      </c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91"/>
      <c r="Z261" s="33" t="str">
        <f t="shared" si="231"/>
        <v>Invoice</v>
      </c>
      <c r="AA261" s="3" t="s">
        <v>440</v>
      </c>
      <c r="AB261" s="132" t="s">
        <v>1508</v>
      </c>
      <c r="AC261" s="99"/>
      <c r="AD261" s="99"/>
      <c r="AE261" s="99"/>
      <c r="AF261" s="99"/>
      <c r="AG261" s="99"/>
      <c r="AH261" s="138" t="s">
        <v>1210</v>
      </c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99"/>
      <c r="AT261" s="99"/>
      <c r="AU261" s="99"/>
      <c r="AV261" s="99"/>
      <c r="AW261" s="99"/>
      <c r="AX261" s="99"/>
      <c r="AY261" s="99"/>
      <c r="AZ261" s="99"/>
      <c r="BA261" s="99"/>
      <c r="BB261" s="99"/>
      <c r="BC261" s="99"/>
      <c r="BD261" s="99"/>
      <c r="BE261" s="99"/>
      <c r="BF261" s="99"/>
    </row>
    <row r="262" spans="1:58" ht="12.75" customHeight="1">
      <c r="A262" s="3">
        <f t="shared" ref="A262:L262" si="270">IF(M262="Yes",1,0)</f>
        <v>0</v>
      </c>
      <c r="B262" s="3">
        <f t="shared" si="270"/>
        <v>0</v>
      </c>
      <c r="C262" s="3">
        <f t="shared" si="270"/>
        <v>0</v>
      </c>
      <c r="D262" s="3">
        <f t="shared" si="270"/>
        <v>0</v>
      </c>
      <c r="E262" s="3">
        <f t="shared" si="270"/>
        <v>0</v>
      </c>
      <c r="F262" s="3">
        <f t="shared" si="270"/>
        <v>0</v>
      </c>
      <c r="G262" s="3">
        <f t="shared" si="270"/>
        <v>1</v>
      </c>
      <c r="H262" s="3">
        <f t="shared" si="270"/>
        <v>1</v>
      </c>
      <c r="I262" s="3">
        <f t="shared" si="270"/>
        <v>0</v>
      </c>
      <c r="J262" s="3">
        <f t="shared" si="270"/>
        <v>0</v>
      </c>
      <c r="K262" s="3">
        <f t="shared" si="270"/>
        <v>0</v>
      </c>
      <c r="L262" s="3">
        <f t="shared" si="270"/>
        <v>0</v>
      </c>
      <c r="M262" s="32"/>
      <c r="N262" s="32"/>
      <c r="O262" s="32"/>
      <c r="P262" s="32"/>
      <c r="Q262" s="32"/>
      <c r="R262" s="32"/>
      <c r="S262" s="32" t="s">
        <v>448</v>
      </c>
      <c r="T262" s="32" t="s">
        <v>448</v>
      </c>
      <c r="U262" s="32"/>
      <c r="V262" s="32"/>
      <c r="W262" s="32"/>
      <c r="X262" s="32"/>
      <c r="Y262" s="3">
        <f t="shared" ref="Y262:Y273" si="271">SUM(A262:L262)</f>
        <v>2</v>
      </c>
      <c r="Z262" s="33" t="str">
        <f t="shared" si="231"/>
        <v>Invoice</v>
      </c>
      <c r="AA262" s="3"/>
      <c r="AB262" s="132" t="s">
        <v>1508</v>
      </c>
      <c r="AC262" s="133" t="s">
        <v>1569</v>
      </c>
      <c r="AD262" s="133" t="s">
        <v>155</v>
      </c>
      <c r="AE262" s="133" t="s">
        <v>417</v>
      </c>
      <c r="AF262" s="133"/>
      <c r="AG262" s="139" t="s">
        <v>1570</v>
      </c>
      <c r="AH262" s="136" t="s">
        <v>1571</v>
      </c>
      <c r="AI262" s="133"/>
      <c r="AJ262" s="133" t="s">
        <v>1572</v>
      </c>
      <c r="AK262" s="133"/>
      <c r="AL262" s="133"/>
      <c r="AM262" s="133"/>
      <c r="AN262" s="133"/>
      <c r="AO262" s="133"/>
      <c r="AP262" s="133"/>
      <c r="AQ262" s="133"/>
      <c r="AR262" s="133"/>
      <c r="AS262" s="133"/>
      <c r="AT262" s="133"/>
      <c r="AU262" s="133"/>
      <c r="AV262" s="133"/>
      <c r="AW262" s="133"/>
      <c r="AX262" s="133"/>
      <c r="AY262" s="133"/>
      <c r="AZ262" s="133"/>
      <c r="BA262" s="133"/>
      <c r="BB262" s="133"/>
      <c r="BC262" s="133"/>
      <c r="BD262" s="133"/>
      <c r="BE262" s="133"/>
      <c r="BF262" s="133"/>
    </row>
    <row r="263" spans="1:58" ht="12.75" customHeight="1">
      <c r="A263" s="3">
        <f t="shared" ref="A263:L263" si="272">IF(M263="Yes",1,0)</f>
        <v>0</v>
      </c>
      <c r="B263" s="3">
        <f t="shared" si="272"/>
        <v>0</v>
      </c>
      <c r="C263" s="3">
        <f t="shared" si="272"/>
        <v>0</v>
      </c>
      <c r="D263" s="3">
        <f t="shared" si="272"/>
        <v>0</v>
      </c>
      <c r="E263" s="3">
        <f t="shared" si="272"/>
        <v>0</v>
      </c>
      <c r="F263" s="3">
        <f t="shared" si="272"/>
        <v>0</v>
      </c>
      <c r="G263" s="3">
        <f t="shared" si="272"/>
        <v>0</v>
      </c>
      <c r="H263" s="3">
        <f t="shared" si="272"/>
        <v>1</v>
      </c>
      <c r="I263" s="3">
        <f t="shared" si="272"/>
        <v>0</v>
      </c>
      <c r="J263" s="3">
        <f t="shared" si="272"/>
        <v>0</v>
      </c>
      <c r="K263" s="3">
        <f t="shared" si="272"/>
        <v>0</v>
      </c>
      <c r="L263" s="3">
        <f t="shared" si="272"/>
        <v>0</v>
      </c>
      <c r="M263" s="32"/>
      <c r="N263" s="32"/>
      <c r="O263" s="32"/>
      <c r="P263" s="32"/>
      <c r="Q263" s="32"/>
      <c r="R263" s="32"/>
      <c r="S263" s="32"/>
      <c r="T263" s="32" t="s">
        <v>448</v>
      </c>
      <c r="U263" s="32"/>
      <c r="V263" s="32"/>
      <c r="W263" s="32"/>
      <c r="X263" s="32"/>
      <c r="Y263" s="3">
        <f t="shared" si="271"/>
        <v>1</v>
      </c>
      <c r="Z263" s="33" t="str">
        <f t="shared" si="231"/>
        <v>Paid</v>
      </c>
      <c r="AA263" s="3" t="s">
        <v>440</v>
      </c>
      <c r="AB263" s="132" t="s">
        <v>343</v>
      </c>
      <c r="AC263" s="133" t="s">
        <v>1573</v>
      </c>
      <c r="AD263" s="133"/>
      <c r="AE263" s="133"/>
      <c r="AF263" s="133"/>
      <c r="AG263" s="133"/>
      <c r="AH263" s="8" t="s">
        <v>1252</v>
      </c>
      <c r="AI263" s="133"/>
      <c r="AJ263" s="133"/>
      <c r="AK263" s="133"/>
      <c r="AL263" s="133"/>
      <c r="AM263" s="133"/>
      <c r="AN263" s="133"/>
      <c r="AO263" s="133"/>
      <c r="AP263" s="133"/>
      <c r="AQ263" s="133"/>
      <c r="AR263" s="133"/>
      <c r="AS263" s="133"/>
      <c r="AT263" s="133"/>
      <c r="AU263" s="133"/>
      <c r="AV263" s="133"/>
      <c r="AW263" s="133"/>
      <c r="AX263" s="133"/>
      <c r="AY263" s="133"/>
      <c r="AZ263" s="133"/>
      <c r="BA263" s="133"/>
      <c r="BB263" s="133"/>
      <c r="BC263" s="133"/>
      <c r="BD263" s="133"/>
      <c r="BE263" s="133"/>
      <c r="BF263" s="133"/>
    </row>
    <row r="264" spans="1:58" ht="12.75" customHeight="1">
      <c r="A264" s="3">
        <f t="shared" ref="A264:L264" si="273">IF(M264="Yes",1,0)</f>
        <v>0</v>
      </c>
      <c r="B264" s="3">
        <f t="shared" si="273"/>
        <v>0</v>
      </c>
      <c r="C264" s="3">
        <f t="shared" si="273"/>
        <v>0</v>
      </c>
      <c r="D264" s="3">
        <f t="shared" si="273"/>
        <v>0</v>
      </c>
      <c r="E264" s="3">
        <f t="shared" si="273"/>
        <v>0</v>
      </c>
      <c r="F264" s="3">
        <f t="shared" si="273"/>
        <v>0</v>
      </c>
      <c r="G264" s="3">
        <f t="shared" si="273"/>
        <v>0</v>
      </c>
      <c r="H264" s="3">
        <f t="shared" si="273"/>
        <v>1</v>
      </c>
      <c r="I264" s="3">
        <f t="shared" si="273"/>
        <v>0</v>
      </c>
      <c r="J264" s="3">
        <f t="shared" si="273"/>
        <v>0</v>
      </c>
      <c r="K264" s="3">
        <f t="shared" si="273"/>
        <v>0</v>
      </c>
      <c r="L264" s="3">
        <f t="shared" si="273"/>
        <v>0</v>
      </c>
      <c r="M264" s="32"/>
      <c r="N264" s="32"/>
      <c r="O264" s="32"/>
      <c r="P264" s="32"/>
      <c r="Q264" s="32"/>
      <c r="R264" s="32"/>
      <c r="S264" s="32"/>
      <c r="T264" s="32" t="s">
        <v>448</v>
      </c>
      <c r="U264" s="32"/>
      <c r="V264" s="32"/>
      <c r="W264" s="32"/>
      <c r="X264" s="32"/>
      <c r="Y264" s="3">
        <f t="shared" si="271"/>
        <v>1</v>
      </c>
      <c r="Z264" s="33" t="str">
        <f t="shared" si="231"/>
        <v>Invoice</v>
      </c>
      <c r="AA264" s="3"/>
      <c r="AB264" s="132" t="s">
        <v>1508</v>
      </c>
      <c r="AC264" s="133" t="s">
        <v>1574</v>
      </c>
      <c r="AD264" s="133" t="s">
        <v>79</v>
      </c>
      <c r="AE264" s="133" t="s">
        <v>1575</v>
      </c>
      <c r="AF264" s="133"/>
      <c r="AG264" s="133" t="s">
        <v>1576</v>
      </c>
      <c r="AH264" s="136" t="s">
        <v>1523</v>
      </c>
      <c r="AI264" s="133"/>
      <c r="AJ264" s="133" t="s">
        <v>1577</v>
      </c>
      <c r="AK264" s="133"/>
      <c r="AL264" s="133"/>
      <c r="AM264" s="133"/>
      <c r="AN264" s="133"/>
      <c r="AO264" s="133"/>
      <c r="AP264" s="133"/>
      <c r="AQ264" s="133"/>
      <c r="AR264" s="133"/>
      <c r="AS264" s="133"/>
      <c r="AT264" s="133"/>
      <c r="AU264" s="133"/>
      <c r="AV264" s="133"/>
      <c r="AW264" s="133"/>
      <c r="AX264" s="133"/>
      <c r="AY264" s="133"/>
      <c r="AZ264" s="133"/>
      <c r="BA264" s="133"/>
      <c r="BB264" s="133"/>
      <c r="BC264" s="133"/>
      <c r="BD264" s="133"/>
      <c r="BE264" s="133"/>
      <c r="BF264" s="133"/>
    </row>
    <row r="265" spans="1:58" ht="12.75" customHeight="1">
      <c r="A265" s="3">
        <f t="shared" ref="A265:L265" si="274">IF(M265="Yes",1,0)</f>
        <v>0</v>
      </c>
      <c r="B265" s="3">
        <f t="shared" si="274"/>
        <v>0</v>
      </c>
      <c r="C265" s="3">
        <f t="shared" si="274"/>
        <v>0</v>
      </c>
      <c r="D265" s="3">
        <f t="shared" si="274"/>
        <v>0</v>
      </c>
      <c r="E265" s="3">
        <f t="shared" si="274"/>
        <v>0</v>
      </c>
      <c r="F265" s="3">
        <f t="shared" si="274"/>
        <v>0</v>
      </c>
      <c r="G265" s="3">
        <f t="shared" si="274"/>
        <v>0</v>
      </c>
      <c r="H265" s="3">
        <f t="shared" si="274"/>
        <v>1</v>
      </c>
      <c r="I265" s="3">
        <f t="shared" si="274"/>
        <v>0</v>
      </c>
      <c r="J265" s="3">
        <f t="shared" si="274"/>
        <v>0</v>
      </c>
      <c r="K265" s="3">
        <f t="shared" si="274"/>
        <v>0</v>
      </c>
      <c r="L265" s="3">
        <f t="shared" si="274"/>
        <v>0</v>
      </c>
      <c r="M265" s="32"/>
      <c r="N265" s="32"/>
      <c r="O265" s="32"/>
      <c r="P265" s="32"/>
      <c r="Q265" s="32"/>
      <c r="R265" s="32"/>
      <c r="S265" s="32"/>
      <c r="T265" s="32" t="s">
        <v>448</v>
      </c>
      <c r="U265" s="32"/>
      <c r="V265" s="32"/>
      <c r="W265" s="32"/>
      <c r="X265" s="32"/>
      <c r="Y265" s="3">
        <f t="shared" si="271"/>
        <v>1</v>
      </c>
      <c r="Z265" s="33" t="str">
        <f t="shared" si="231"/>
        <v>Invoice</v>
      </c>
      <c r="AA265" s="3"/>
      <c r="AB265" s="132" t="s">
        <v>1508</v>
      </c>
      <c r="AC265" s="133" t="s">
        <v>1578</v>
      </c>
      <c r="AD265" s="133" t="s">
        <v>1579</v>
      </c>
      <c r="AE265" s="133" t="s">
        <v>1451</v>
      </c>
      <c r="AF265" s="133"/>
      <c r="AG265" s="133" t="s">
        <v>1580</v>
      </c>
      <c r="AH265" s="136" t="s">
        <v>1581</v>
      </c>
      <c r="AI265" s="133"/>
      <c r="AJ265" s="133" t="s">
        <v>1582</v>
      </c>
      <c r="AK265" s="133"/>
      <c r="AL265" s="133"/>
      <c r="AM265" s="133"/>
      <c r="AN265" s="133"/>
      <c r="AO265" s="133"/>
      <c r="AP265" s="133"/>
      <c r="AQ265" s="133"/>
      <c r="AR265" s="133"/>
      <c r="AS265" s="133"/>
      <c r="AT265" s="133"/>
      <c r="AU265" s="133"/>
      <c r="AV265" s="133"/>
      <c r="AW265" s="133"/>
      <c r="AX265" s="133"/>
      <c r="AY265" s="133"/>
      <c r="AZ265" s="133"/>
      <c r="BA265" s="133"/>
      <c r="BB265" s="133"/>
      <c r="BC265" s="133"/>
      <c r="BD265" s="133"/>
      <c r="BE265" s="133"/>
      <c r="BF265" s="133"/>
    </row>
    <row r="266" spans="1:58" ht="12.75" customHeight="1">
      <c r="A266" s="3">
        <f t="shared" ref="A266:L266" si="275">IF(M266="Yes",1,0)</f>
        <v>0</v>
      </c>
      <c r="B266" s="3">
        <f t="shared" si="275"/>
        <v>0</v>
      </c>
      <c r="C266" s="3">
        <f t="shared" si="275"/>
        <v>0</v>
      </c>
      <c r="D266" s="3">
        <f t="shared" si="275"/>
        <v>0</v>
      </c>
      <c r="E266" s="3">
        <f t="shared" si="275"/>
        <v>0</v>
      </c>
      <c r="F266" s="3">
        <f t="shared" si="275"/>
        <v>0</v>
      </c>
      <c r="G266" s="3">
        <f t="shared" si="275"/>
        <v>0</v>
      </c>
      <c r="H266" s="3">
        <f t="shared" si="275"/>
        <v>0</v>
      </c>
      <c r="I266" s="3">
        <f t="shared" si="275"/>
        <v>0</v>
      </c>
      <c r="J266" s="3">
        <f t="shared" si="275"/>
        <v>0</v>
      </c>
      <c r="K266" s="3">
        <f t="shared" si="275"/>
        <v>0</v>
      </c>
      <c r="L266" s="3">
        <f t="shared" si="275"/>
        <v>0</v>
      </c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">
        <f t="shared" si="271"/>
        <v>0</v>
      </c>
      <c r="Z266" s="33" t="str">
        <f t="shared" si="231"/>
        <v>Invoice</v>
      </c>
      <c r="AA266" s="3"/>
      <c r="AB266" s="132" t="s">
        <v>1508</v>
      </c>
      <c r="AC266" s="133" t="s">
        <v>1583</v>
      </c>
      <c r="AD266" s="133" t="s">
        <v>1584</v>
      </c>
      <c r="AE266" s="133" t="s">
        <v>1585</v>
      </c>
      <c r="AF266" s="133"/>
      <c r="AG266" s="140" t="s">
        <v>1586</v>
      </c>
      <c r="AH266" s="136" t="s">
        <v>1587</v>
      </c>
      <c r="AI266" s="141" t="s">
        <v>1588</v>
      </c>
      <c r="AJ266" s="142" t="s">
        <v>1589</v>
      </c>
      <c r="AK266" s="133"/>
      <c r="AL266" s="133"/>
      <c r="AM266" s="133"/>
      <c r="AN266" s="133"/>
      <c r="AO266" s="133"/>
      <c r="AP266" s="133"/>
      <c r="AQ266" s="133"/>
      <c r="AR266" s="133"/>
      <c r="AS266" s="133"/>
      <c r="AT266" s="133"/>
      <c r="AU266" s="133"/>
      <c r="AV266" s="133"/>
      <c r="AW266" s="133"/>
      <c r="AX266" s="133"/>
      <c r="AY266" s="133"/>
      <c r="AZ266" s="133"/>
      <c r="BA266" s="133"/>
      <c r="BB266" s="133"/>
      <c r="BC266" s="133"/>
      <c r="BD266" s="133"/>
      <c r="BE266" s="133"/>
      <c r="BF266" s="133"/>
    </row>
    <row r="267" spans="1:58" ht="12.75" customHeight="1">
      <c r="A267" s="3">
        <f t="shared" ref="A267:L267" si="276">IF(M267="Yes",1,0)</f>
        <v>0</v>
      </c>
      <c r="B267" s="3">
        <f t="shared" si="276"/>
        <v>0</v>
      </c>
      <c r="C267" s="3">
        <f t="shared" si="276"/>
        <v>0</v>
      </c>
      <c r="D267" s="3">
        <f t="shared" si="276"/>
        <v>0</v>
      </c>
      <c r="E267" s="3">
        <f t="shared" si="276"/>
        <v>0</v>
      </c>
      <c r="F267" s="3">
        <f t="shared" si="276"/>
        <v>0</v>
      </c>
      <c r="G267" s="3">
        <f t="shared" si="276"/>
        <v>0</v>
      </c>
      <c r="H267" s="3">
        <f t="shared" si="276"/>
        <v>0</v>
      </c>
      <c r="I267" s="3">
        <f t="shared" si="276"/>
        <v>0</v>
      </c>
      <c r="J267" s="3">
        <f t="shared" si="276"/>
        <v>0</v>
      </c>
      <c r="K267" s="3">
        <f t="shared" si="276"/>
        <v>0</v>
      </c>
      <c r="L267" s="3">
        <f t="shared" si="276"/>
        <v>0</v>
      </c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">
        <f t="shared" si="271"/>
        <v>0</v>
      </c>
      <c r="Z267" s="33" t="str">
        <f t="shared" si="231"/>
        <v>Invoice</v>
      </c>
      <c r="AA267" s="3" t="s">
        <v>440</v>
      </c>
      <c r="AB267" s="132" t="s">
        <v>1508</v>
      </c>
      <c r="AC267" s="133" t="s">
        <v>1590</v>
      </c>
      <c r="AD267" s="133" t="s">
        <v>1093</v>
      </c>
      <c r="AE267" s="133" t="s">
        <v>1591</v>
      </c>
      <c r="AF267" s="133"/>
      <c r="AG267" s="130" t="s">
        <v>1592</v>
      </c>
      <c r="AH267" s="136" t="s">
        <v>1593</v>
      </c>
      <c r="AI267" s="130" t="s">
        <v>1594</v>
      </c>
      <c r="AJ267" s="133"/>
      <c r="AK267" s="133"/>
      <c r="AL267" s="133"/>
      <c r="AM267" s="133"/>
      <c r="AN267" s="133"/>
      <c r="AO267" s="133"/>
      <c r="AP267" s="133"/>
      <c r="AQ267" s="133"/>
      <c r="AR267" s="133"/>
      <c r="AS267" s="133"/>
      <c r="AT267" s="133"/>
      <c r="AU267" s="133"/>
      <c r="AV267" s="133"/>
      <c r="AW267" s="133"/>
      <c r="AX267" s="133"/>
      <c r="AY267" s="133"/>
      <c r="AZ267" s="133"/>
      <c r="BA267" s="133"/>
      <c r="BB267" s="133"/>
      <c r="BC267" s="133"/>
      <c r="BD267" s="133"/>
      <c r="BE267" s="133"/>
      <c r="BF267" s="133"/>
    </row>
    <row r="268" spans="1:58" ht="12.75" customHeight="1">
      <c r="A268" s="3">
        <f t="shared" ref="A268:L268" si="277">IF(M268="Yes",1,0)</f>
        <v>0</v>
      </c>
      <c r="B268" s="3">
        <f t="shared" si="277"/>
        <v>0</v>
      </c>
      <c r="C268" s="3">
        <f t="shared" si="277"/>
        <v>0</v>
      </c>
      <c r="D268" s="3">
        <f t="shared" si="277"/>
        <v>0</v>
      </c>
      <c r="E268" s="3">
        <f t="shared" si="277"/>
        <v>0</v>
      </c>
      <c r="F268" s="3">
        <f t="shared" si="277"/>
        <v>0</v>
      </c>
      <c r="G268" s="3">
        <f t="shared" si="277"/>
        <v>0</v>
      </c>
      <c r="H268" s="3">
        <f t="shared" si="277"/>
        <v>0</v>
      </c>
      <c r="I268" s="3">
        <f t="shared" si="277"/>
        <v>0</v>
      </c>
      <c r="J268" s="3">
        <f t="shared" si="277"/>
        <v>0</v>
      </c>
      <c r="K268" s="3">
        <f t="shared" si="277"/>
        <v>0</v>
      </c>
      <c r="L268" s="3">
        <f t="shared" si="277"/>
        <v>0</v>
      </c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">
        <f t="shared" si="271"/>
        <v>0</v>
      </c>
      <c r="Z268" s="33" t="str">
        <f t="shared" si="231"/>
        <v>Invoice</v>
      </c>
      <c r="AA268" s="3"/>
      <c r="AB268" s="132" t="s">
        <v>1508</v>
      </c>
      <c r="AC268" s="133"/>
      <c r="AD268" s="133"/>
      <c r="AE268" s="133"/>
      <c r="AF268" s="133"/>
      <c r="AG268" s="133"/>
      <c r="AH268" s="136"/>
      <c r="AI268" s="133"/>
      <c r="AJ268" s="133"/>
      <c r="AK268" s="133"/>
      <c r="AL268" s="133"/>
      <c r="AM268" s="133"/>
      <c r="AN268" s="133"/>
      <c r="AO268" s="133"/>
      <c r="AP268" s="133"/>
      <c r="AQ268" s="133"/>
      <c r="AR268" s="133"/>
      <c r="AS268" s="133"/>
      <c r="AT268" s="133"/>
      <c r="AU268" s="133"/>
      <c r="AV268" s="133"/>
      <c r="AW268" s="133"/>
      <c r="AX268" s="133"/>
      <c r="AY268" s="133"/>
      <c r="AZ268" s="133"/>
      <c r="BA268" s="133"/>
      <c r="BB268" s="133"/>
      <c r="BC268" s="133"/>
      <c r="BD268" s="133"/>
      <c r="BE268" s="133"/>
      <c r="BF268" s="133"/>
    </row>
    <row r="269" spans="1:58" ht="12.75" customHeight="1">
      <c r="A269" s="3">
        <f t="shared" ref="A269:L269" si="278">IF(M269="Yes",1,0)</f>
        <v>0</v>
      </c>
      <c r="B269" s="3">
        <f t="shared" si="278"/>
        <v>0</v>
      </c>
      <c r="C269" s="3">
        <f t="shared" si="278"/>
        <v>0</v>
      </c>
      <c r="D269" s="3">
        <f t="shared" si="278"/>
        <v>0</v>
      </c>
      <c r="E269" s="3">
        <f t="shared" si="278"/>
        <v>0</v>
      </c>
      <c r="F269" s="3">
        <f t="shared" si="278"/>
        <v>0</v>
      </c>
      <c r="G269" s="3">
        <f t="shared" si="278"/>
        <v>0</v>
      </c>
      <c r="H269" s="3">
        <f t="shared" si="278"/>
        <v>0</v>
      </c>
      <c r="I269" s="3">
        <f t="shared" si="278"/>
        <v>0</v>
      </c>
      <c r="J269" s="3">
        <f t="shared" si="278"/>
        <v>0</v>
      </c>
      <c r="K269" s="3">
        <f t="shared" si="278"/>
        <v>0</v>
      </c>
      <c r="L269" s="3">
        <f t="shared" si="278"/>
        <v>0</v>
      </c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">
        <f t="shared" si="271"/>
        <v>0</v>
      </c>
      <c r="Z269" s="33" t="str">
        <f t="shared" si="231"/>
        <v>Invoice</v>
      </c>
      <c r="AA269" s="3"/>
      <c r="AB269" s="132" t="s">
        <v>1508</v>
      </c>
      <c r="AC269" s="133"/>
      <c r="AD269" s="133"/>
      <c r="AE269" s="133"/>
      <c r="AF269" s="133"/>
      <c r="AG269" s="133"/>
      <c r="AH269" s="136"/>
      <c r="AI269" s="133"/>
      <c r="AJ269" s="133"/>
      <c r="AK269" s="133"/>
      <c r="AL269" s="133"/>
      <c r="AM269" s="133"/>
      <c r="AN269" s="133"/>
      <c r="AO269" s="133"/>
      <c r="AP269" s="133"/>
      <c r="AQ269" s="133"/>
      <c r="AR269" s="133"/>
      <c r="AS269" s="133"/>
      <c r="AT269" s="133"/>
      <c r="AU269" s="133"/>
      <c r="AV269" s="133"/>
      <c r="AW269" s="133"/>
      <c r="AX269" s="133"/>
      <c r="AY269" s="133"/>
      <c r="AZ269" s="133"/>
      <c r="BA269" s="133"/>
      <c r="BB269" s="133"/>
      <c r="BC269" s="133"/>
      <c r="BD269" s="133"/>
      <c r="BE269" s="133"/>
      <c r="BF269" s="133"/>
    </row>
    <row r="270" spans="1:58" ht="12.75" customHeight="1">
      <c r="A270" s="3">
        <f t="shared" ref="A270:L270" si="279">IF(M270="Yes",1,0)</f>
        <v>0</v>
      </c>
      <c r="B270" s="3">
        <f t="shared" si="279"/>
        <v>0</v>
      </c>
      <c r="C270" s="3">
        <f t="shared" si="279"/>
        <v>0</v>
      </c>
      <c r="D270" s="3">
        <f t="shared" si="279"/>
        <v>0</v>
      </c>
      <c r="E270" s="3">
        <f t="shared" si="279"/>
        <v>0</v>
      </c>
      <c r="F270" s="3">
        <f t="shared" si="279"/>
        <v>0</v>
      </c>
      <c r="G270" s="3">
        <f t="shared" si="279"/>
        <v>0</v>
      </c>
      <c r="H270" s="3">
        <f t="shared" si="279"/>
        <v>0</v>
      </c>
      <c r="I270" s="3">
        <f t="shared" si="279"/>
        <v>0</v>
      </c>
      <c r="J270" s="3">
        <f t="shared" si="279"/>
        <v>0</v>
      </c>
      <c r="K270" s="3">
        <f t="shared" si="279"/>
        <v>0</v>
      </c>
      <c r="L270" s="3">
        <f t="shared" si="279"/>
        <v>0</v>
      </c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">
        <f t="shared" si="271"/>
        <v>0</v>
      </c>
      <c r="Z270" s="33" t="str">
        <f t="shared" si="231"/>
        <v>Invoice</v>
      </c>
      <c r="AA270" s="3"/>
      <c r="AB270" s="132" t="s">
        <v>1508</v>
      </c>
      <c r="AC270" s="133"/>
      <c r="AD270" s="133"/>
      <c r="AE270" s="133"/>
      <c r="AF270" s="133"/>
      <c r="AG270" s="133"/>
      <c r="AH270" s="136"/>
      <c r="AI270" s="133"/>
      <c r="AJ270" s="133"/>
      <c r="AK270" s="133"/>
      <c r="AL270" s="133"/>
      <c r="AM270" s="133"/>
      <c r="AN270" s="133"/>
      <c r="AO270" s="133"/>
      <c r="AP270" s="133"/>
      <c r="AQ270" s="133"/>
      <c r="AR270" s="133"/>
      <c r="AS270" s="133"/>
      <c r="AT270" s="133"/>
      <c r="AU270" s="133"/>
      <c r="AV270" s="133"/>
      <c r="AW270" s="133"/>
      <c r="AX270" s="133"/>
      <c r="AY270" s="133"/>
      <c r="AZ270" s="133"/>
      <c r="BA270" s="133"/>
      <c r="BB270" s="133"/>
      <c r="BC270" s="133"/>
      <c r="BD270" s="133"/>
      <c r="BE270" s="133"/>
      <c r="BF270" s="133"/>
    </row>
    <row r="271" spans="1:58" ht="12.75" customHeight="1">
      <c r="A271" s="3">
        <f t="shared" ref="A271:L271" si="280">IF(M271="Yes",1,0)</f>
        <v>0</v>
      </c>
      <c r="B271" s="3">
        <f t="shared" si="280"/>
        <v>0</v>
      </c>
      <c r="C271" s="3">
        <f t="shared" si="280"/>
        <v>0</v>
      </c>
      <c r="D271" s="3">
        <f t="shared" si="280"/>
        <v>0</v>
      </c>
      <c r="E271" s="3">
        <f t="shared" si="280"/>
        <v>0</v>
      </c>
      <c r="F271" s="3">
        <f t="shared" si="280"/>
        <v>0</v>
      </c>
      <c r="G271" s="3">
        <f t="shared" si="280"/>
        <v>0</v>
      </c>
      <c r="H271" s="3">
        <f t="shared" si="280"/>
        <v>0</v>
      </c>
      <c r="I271" s="3">
        <f t="shared" si="280"/>
        <v>0</v>
      </c>
      <c r="J271" s="3">
        <f t="shared" si="280"/>
        <v>0</v>
      </c>
      <c r="K271" s="3">
        <f t="shared" si="280"/>
        <v>0</v>
      </c>
      <c r="L271" s="3">
        <f t="shared" si="280"/>
        <v>0</v>
      </c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">
        <f t="shared" si="271"/>
        <v>0</v>
      </c>
      <c r="Z271" s="33" t="str">
        <f t="shared" si="231"/>
        <v>Invoice</v>
      </c>
      <c r="AA271" s="3"/>
      <c r="AB271" s="132" t="s">
        <v>1508</v>
      </c>
      <c r="AC271" s="133"/>
      <c r="AD271" s="133"/>
      <c r="AE271" s="133"/>
      <c r="AF271" s="133"/>
      <c r="AG271" s="133"/>
      <c r="AH271" s="136"/>
      <c r="AI271" s="133"/>
      <c r="AJ271" s="133"/>
      <c r="AK271" s="133"/>
      <c r="AL271" s="133"/>
      <c r="AM271" s="133"/>
      <c r="AN271" s="133"/>
      <c r="AO271" s="133"/>
      <c r="AP271" s="133"/>
      <c r="AQ271" s="133"/>
      <c r="AR271" s="133"/>
      <c r="AS271" s="133"/>
      <c r="AT271" s="133"/>
      <c r="AU271" s="133"/>
      <c r="AV271" s="133"/>
      <c r="AW271" s="133"/>
      <c r="AX271" s="133"/>
      <c r="AY271" s="133"/>
      <c r="AZ271" s="133"/>
      <c r="BA271" s="133"/>
      <c r="BB271" s="133"/>
      <c r="BC271" s="133"/>
      <c r="BD271" s="133"/>
      <c r="BE271" s="133"/>
      <c r="BF271" s="133"/>
    </row>
    <row r="272" spans="1:58" ht="12.75" customHeight="1">
      <c r="A272" s="3">
        <f t="shared" ref="A272:L272" si="281">IF(M272="Yes",1,0)</f>
        <v>0</v>
      </c>
      <c r="B272" s="3">
        <f t="shared" si="281"/>
        <v>0</v>
      </c>
      <c r="C272" s="3">
        <f t="shared" si="281"/>
        <v>0</v>
      </c>
      <c r="D272" s="3">
        <f t="shared" si="281"/>
        <v>0</v>
      </c>
      <c r="E272" s="3">
        <f t="shared" si="281"/>
        <v>0</v>
      </c>
      <c r="F272" s="3">
        <f t="shared" si="281"/>
        <v>0</v>
      </c>
      <c r="G272" s="3">
        <f t="shared" si="281"/>
        <v>1</v>
      </c>
      <c r="H272" s="3">
        <f t="shared" si="281"/>
        <v>1</v>
      </c>
      <c r="I272" s="3">
        <f t="shared" si="281"/>
        <v>0</v>
      </c>
      <c r="J272" s="3">
        <f t="shared" si="281"/>
        <v>0</v>
      </c>
      <c r="K272" s="3">
        <f t="shared" si="281"/>
        <v>0</v>
      </c>
      <c r="L272" s="3">
        <f t="shared" si="281"/>
        <v>0</v>
      </c>
      <c r="M272" s="32"/>
      <c r="N272" s="32"/>
      <c r="O272" s="32"/>
      <c r="P272" s="32"/>
      <c r="Q272" s="32"/>
      <c r="R272" s="32"/>
      <c r="S272" s="32" t="s">
        <v>448</v>
      </c>
      <c r="T272" s="32" t="s">
        <v>448</v>
      </c>
      <c r="U272" s="32"/>
      <c r="V272" s="32"/>
      <c r="W272" s="32"/>
      <c r="X272" s="32"/>
      <c r="Y272" s="3">
        <f t="shared" si="271"/>
        <v>2</v>
      </c>
      <c r="Z272" s="33" t="str">
        <f t="shared" si="231"/>
        <v>Invoice</v>
      </c>
      <c r="AA272" s="3"/>
      <c r="AB272" s="132" t="s">
        <v>1508</v>
      </c>
      <c r="AC272" s="133" t="s">
        <v>1595</v>
      </c>
      <c r="AD272" s="133"/>
      <c r="AE272" s="133"/>
      <c r="AF272" s="133"/>
      <c r="AG272" s="133" t="s">
        <v>1596</v>
      </c>
      <c r="AH272" s="136" t="s">
        <v>1597</v>
      </c>
      <c r="AI272" s="133"/>
      <c r="AJ272" s="133" t="s">
        <v>1598</v>
      </c>
      <c r="AK272" s="133"/>
      <c r="AL272" s="133"/>
      <c r="AM272" s="133"/>
      <c r="AN272" s="133"/>
      <c r="AO272" s="133"/>
      <c r="AP272" s="133"/>
      <c r="AQ272" s="133"/>
      <c r="AR272" s="133"/>
      <c r="AS272" s="133"/>
      <c r="AT272" s="133"/>
      <c r="AU272" s="133"/>
      <c r="AV272" s="133"/>
      <c r="AW272" s="133"/>
      <c r="AX272" s="133"/>
      <c r="AY272" s="133"/>
      <c r="AZ272" s="133"/>
      <c r="BA272" s="133"/>
      <c r="BB272" s="133"/>
      <c r="BC272" s="133"/>
      <c r="BD272" s="133"/>
      <c r="BE272" s="133"/>
      <c r="BF272" s="133"/>
    </row>
    <row r="273" spans="1:58" ht="12.75" customHeight="1">
      <c r="A273" s="3">
        <f t="shared" ref="A273:L273" si="282">IF(M273="Yes",1,0)</f>
        <v>0</v>
      </c>
      <c r="B273" s="3">
        <f t="shared" si="282"/>
        <v>0</v>
      </c>
      <c r="C273" s="3">
        <f t="shared" si="282"/>
        <v>0</v>
      </c>
      <c r="D273" s="3">
        <f t="shared" si="282"/>
        <v>0</v>
      </c>
      <c r="E273" s="3">
        <f t="shared" si="282"/>
        <v>0</v>
      </c>
      <c r="F273" s="3">
        <f t="shared" si="282"/>
        <v>0</v>
      </c>
      <c r="G273" s="3">
        <f t="shared" si="282"/>
        <v>1</v>
      </c>
      <c r="H273" s="3">
        <f t="shared" si="282"/>
        <v>0</v>
      </c>
      <c r="I273" s="3">
        <f t="shared" si="282"/>
        <v>0</v>
      </c>
      <c r="J273" s="3">
        <f t="shared" si="282"/>
        <v>0</v>
      </c>
      <c r="K273" s="3">
        <f t="shared" si="282"/>
        <v>0</v>
      </c>
      <c r="L273" s="3">
        <f t="shared" si="282"/>
        <v>0</v>
      </c>
      <c r="M273" s="32"/>
      <c r="N273" s="32"/>
      <c r="O273" s="32"/>
      <c r="P273" s="32"/>
      <c r="Q273" s="32"/>
      <c r="R273" s="32"/>
      <c r="S273" s="32" t="s">
        <v>448</v>
      </c>
      <c r="T273" s="32"/>
      <c r="U273" s="32"/>
      <c r="V273" s="32"/>
      <c r="W273" s="32"/>
      <c r="X273" s="32"/>
      <c r="Y273" s="3">
        <f t="shared" si="271"/>
        <v>1</v>
      </c>
      <c r="Z273" s="33" t="str">
        <f t="shared" si="231"/>
        <v>Invoice</v>
      </c>
      <c r="AA273" s="3"/>
      <c r="AB273" s="132" t="s">
        <v>1508</v>
      </c>
      <c r="AC273" s="133" t="s">
        <v>1599</v>
      </c>
      <c r="AD273" s="133" t="s">
        <v>1600</v>
      </c>
      <c r="AE273" s="133" t="s">
        <v>300</v>
      </c>
      <c r="AF273" s="133"/>
      <c r="AG273" s="133" t="s">
        <v>1601</v>
      </c>
      <c r="AH273" s="136" t="s">
        <v>1523</v>
      </c>
      <c r="AI273" s="133"/>
      <c r="AJ273" s="133" t="s">
        <v>1602</v>
      </c>
      <c r="AK273" s="133"/>
      <c r="AL273" s="133"/>
      <c r="AM273" s="133"/>
      <c r="AN273" s="133"/>
      <c r="AO273" s="133"/>
      <c r="AP273" s="133"/>
      <c r="AQ273" s="133"/>
      <c r="AR273" s="133"/>
      <c r="AS273" s="133"/>
      <c r="AT273" s="133"/>
      <c r="AU273" s="133"/>
      <c r="AV273" s="133"/>
      <c r="AW273" s="133"/>
      <c r="AX273" s="133"/>
      <c r="AY273" s="133"/>
      <c r="AZ273" s="133"/>
      <c r="BA273" s="133"/>
      <c r="BB273" s="133"/>
      <c r="BC273" s="133"/>
      <c r="BD273" s="133"/>
      <c r="BE273" s="133"/>
      <c r="BF273" s="133"/>
    </row>
    <row r="274" spans="1:58" ht="12.75" customHeight="1">
      <c r="A274" s="143"/>
      <c r="B274" s="143"/>
      <c r="C274" s="143"/>
      <c r="D274" s="143"/>
      <c r="E274" s="143"/>
      <c r="F274" s="143"/>
      <c r="G274" s="143"/>
      <c r="H274" s="143"/>
      <c r="I274" s="143"/>
      <c r="J274" s="143"/>
      <c r="K274" s="143"/>
      <c r="L274" s="143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3"/>
      <c r="AG274" s="21"/>
      <c r="AH274" s="143"/>
    </row>
    <row r="275" spans="1:58" ht="12.75" customHeight="1">
      <c r="A275" s="143"/>
      <c r="B275" s="143"/>
      <c r="C275" s="143"/>
      <c r="D275" s="143"/>
      <c r="E275" s="143"/>
      <c r="F275" s="143"/>
      <c r="G275" s="143"/>
      <c r="H275" s="143"/>
      <c r="I275" s="143"/>
      <c r="J275" s="143"/>
      <c r="K275" s="143"/>
      <c r="L275" s="143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3"/>
      <c r="AG275" s="21"/>
      <c r="AH275" s="143"/>
    </row>
    <row r="276" spans="1:58" ht="12.75" customHeight="1">
      <c r="A276" s="143"/>
      <c r="B276" s="143"/>
      <c r="C276" s="143"/>
      <c r="D276" s="143"/>
      <c r="E276" s="143"/>
      <c r="F276" s="143"/>
      <c r="G276" s="143"/>
      <c r="H276" s="143"/>
      <c r="I276" s="143"/>
      <c r="J276" s="143"/>
      <c r="K276" s="143"/>
      <c r="L276" s="143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3"/>
      <c r="AG276" s="21"/>
      <c r="AH276" s="143"/>
    </row>
    <row r="277" spans="1:58" ht="12.75" customHeight="1">
      <c r="A277" s="143"/>
      <c r="B277" s="143"/>
      <c r="C277" s="143"/>
      <c r="D277" s="143"/>
      <c r="E277" s="143"/>
      <c r="F277" s="143"/>
      <c r="G277" s="143"/>
      <c r="H277" s="143"/>
      <c r="I277" s="143"/>
      <c r="J277" s="143"/>
      <c r="K277" s="143"/>
      <c r="L277" s="143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3"/>
      <c r="AG277" s="21"/>
      <c r="AH277" s="143"/>
    </row>
    <row r="278" spans="1:58" ht="12.75" customHeight="1">
      <c r="A278" s="143"/>
      <c r="B278" s="143"/>
      <c r="C278" s="143"/>
      <c r="D278" s="143"/>
      <c r="E278" s="143"/>
      <c r="F278" s="143"/>
      <c r="G278" s="143"/>
      <c r="H278" s="143"/>
      <c r="I278" s="143"/>
      <c r="J278" s="143"/>
      <c r="K278" s="143"/>
      <c r="L278" s="143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3"/>
      <c r="AG278" s="21"/>
      <c r="AH278" s="143"/>
    </row>
    <row r="279" spans="1:58" ht="12.75" customHeight="1">
      <c r="A279" s="145"/>
      <c r="B279" s="145"/>
      <c r="C279" s="145"/>
      <c r="D279" s="145"/>
      <c r="E279" s="145"/>
      <c r="F279" s="145"/>
      <c r="G279" s="145"/>
      <c r="H279" s="145"/>
      <c r="I279" s="145"/>
      <c r="J279" s="145"/>
      <c r="K279" s="145"/>
      <c r="L279" s="145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5"/>
      <c r="AG279" s="21"/>
      <c r="AH279" s="145"/>
    </row>
    <row r="280" spans="1:58" ht="12.75" customHeight="1">
      <c r="A280" s="145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5"/>
      <c r="AG280" s="21"/>
      <c r="AH280" s="145"/>
    </row>
    <row r="281" spans="1:58" ht="12.75" customHeight="1">
      <c r="A281" s="145"/>
      <c r="B281" s="145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5"/>
      <c r="AG281" s="21"/>
      <c r="AH281" s="145"/>
    </row>
    <row r="282" spans="1:58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8"/>
      <c r="AG282" s="21"/>
      <c r="AH282" s="8"/>
    </row>
    <row r="283" spans="1:58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8"/>
      <c r="AG283" s="21"/>
      <c r="AH283" s="8"/>
    </row>
    <row r="284" spans="1:58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8"/>
      <c r="AG284" s="21"/>
      <c r="AH284" s="8"/>
    </row>
    <row r="285" spans="1:58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8"/>
      <c r="AG285" s="21"/>
      <c r="AH285" s="8"/>
    </row>
    <row r="286" spans="1:58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8"/>
      <c r="AG286" s="21"/>
      <c r="AH286" s="8"/>
    </row>
    <row r="287" spans="1:58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8"/>
      <c r="AG287" s="21"/>
      <c r="AH287" s="8"/>
    </row>
    <row r="288" spans="1:58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8"/>
      <c r="AG288" s="21"/>
      <c r="AH288" s="8"/>
    </row>
    <row r="289" spans="1:34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8"/>
      <c r="AG289" s="21"/>
      <c r="AH289" s="8"/>
    </row>
    <row r="290" spans="1:34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8"/>
      <c r="AG290" s="21"/>
      <c r="AH290" s="8"/>
    </row>
    <row r="291" spans="1:34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8"/>
      <c r="AG291" s="21"/>
      <c r="AH291" s="8"/>
    </row>
    <row r="292" spans="1:34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8"/>
      <c r="AG292" s="21"/>
      <c r="AH292" s="8"/>
    </row>
    <row r="293" spans="1:34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8"/>
      <c r="AG293" s="21"/>
      <c r="AH293" s="8"/>
    </row>
    <row r="294" spans="1:34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8"/>
      <c r="AG294" s="21"/>
      <c r="AH294" s="8"/>
    </row>
    <row r="295" spans="1:34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8"/>
      <c r="AG295" s="21"/>
      <c r="AH295" s="8"/>
    </row>
    <row r="296" spans="1:34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8"/>
      <c r="AG296" s="21"/>
      <c r="AH296" s="8"/>
    </row>
    <row r="297" spans="1:34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8"/>
      <c r="AG297" s="21"/>
      <c r="AH297" s="8"/>
    </row>
    <row r="298" spans="1:34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8"/>
      <c r="AG298" s="21"/>
      <c r="AH298" s="8"/>
    </row>
    <row r="299" spans="1:34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8"/>
      <c r="AG299" s="21"/>
      <c r="AH299" s="8"/>
    </row>
    <row r="300" spans="1:34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8"/>
      <c r="AG300" s="21"/>
      <c r="AH300" s="8"/>
    </row>
    <row r="301" spans="1:34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8"/>
      <c r="AG301" s="21"/>
      <c r="AH301" s="8"/>
    </row>
    <row r="302" spans="1:34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8"/>
      <c r="AG302" s="21"/>
      <c r="AH302" s="8"/>
    </row>
    <row r="303" spans="1:34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8"/>
      <c r="AG303" s="21"/>
      <c r="AH303" s="8"/>
    </row>
    <row r="304" spans="1:34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8"/>
      <c r="AG304" s="21"/>
      <c r="AH304" s="8"/>
    </row>
    <row r="305" spans="1:34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8"/>
      <c r="AG305" s="21"/>
      <c r="AH305" s="8"/>
    </row>
    <row r="306" spans="1:34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8"/>
      <c r="AG306" s="21"/>
      <c r="AH306" s="8"/>
    </row>
    <row r="307" spans="1:34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8"/>
      <c r="AG307" s="21"/>
      <c r="AH307" s="8"/>
    </row>
    <row r="308" spans="1:34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8"/>
      <c r="AG308" s="21"/>
      <c r="AH308" s="8"/>
    </row>
    <row r="309" spans="1:34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8"/>
      <c r="AG309" s="21"/>
      <c r="AH309" s="8"/>
    </row>
    <row r="310" spans="1:34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8"/>
      <c r="AG310" s="21"/>
      <c r="AH310" s="8"/>
    </row>
    <row r="311" spans="1:34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8"/>
      <c r="AG311" s="21"/>
      <c r="AH311" s="8"/>
    </row>
    <row r="312" spans="1:34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8"/>
      <c r="AG312" s="21"/>
      <c r="AH312" s="8"/>
    </row>
    <row r="313" spans="1:34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8"/>
      <c r="AG313" s="21"/>
      <c r="AH313" s="8"/>
    </row>
    <row r="314" spans="1:34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8"/>
      <c r="AG314" s="21"/>
      <c r="AH314" s="8"/>
    </row>
    <row r="315" spans="1:34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8"/>
      <c r="AG315" s="21"/>
      <c r="AH315" s="8"/>
    </row>
    <row r="316" spans="1:34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8"/>
      <c r="AG316" s="21"/>
      <c r="AH316" s="8"/>
    </row>
    <row r="317" spans="1:34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8"/>
      <c r="AG317" s="21"/>
      <c r="AH317" s="8"/>
    </row>
    <row r="318" spans="1:34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8"/>
      <c r="AG318" s="21"/>
      <c r="AH318" s="8"/>
    </row>
    <row r="319" spans="1:34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8"/>
      <c r="AG319" s="21"/>
      <c r="AH319" s="8"/>
    </row>
    <row r="320" spans="1:34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8"/>
      <c r="AG320" s="21"/>
      <c r="AH320" s="8"/>
    </row>
    <row r="321" spans="1:34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8"/>
      <c r="AG321" s="21"/>
      <c r="AH321" s="8"/>
    </row>
    <row r="322" spans="1:34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8"/>
      <c r="AG322" s="21"/>
      <c r="AH322" s="8"/>
    </row>
    <row r="323" spans="1:34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8"/>
      <c r="AG323" s="21"/>
      <c r="AH323" s="8"/>
    </row>
    <row r="324" spans="1:34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8"/>
      <c r="AG324" s="21"/>
      <c r="AH324" s="8"/>
    </row>
    <row r="325" spans="1:34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8"/>
      <c r="AG325" s="21"/>
      <c r="AH325" s="8"/>
    </row>
    <row r="326" spans="1:34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8"/>
      <c r="AG326" s="21"/>
      <c r="AH326" s="8"/>
    </row>
    <row r="327" spans="1:34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8"/>
      <c r="AG327" s="21"/>
      <c r="AH327" s="8"/>
    </row>
    <row r="328" spans="1:34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8"/>
      <c r="AG328" s="21"/>
      <c r="AH328" s="8"/>
    </row>
    <row r="329" spans="1:34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8"/>
      <c r="AG329" s="21"/>
      <c r="AH329" s="8"/>
    </row>
    <row r="330" spans="1:34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8"/>
      <c r="AG330" s="21"/>
      <c r="AH330" s="8"/>
    </row>
    <row r="331" spans="1:34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8"/>
      <c r="AG331" s="21"/>
      <c r="AH331" s="8"/>
    </row>
    <row r="332" spans="1:34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8"/>
      <c r="AG332" s="21"/>
      <c r="AH332" s="8"/>
    </row>
    <row r="333" spans="1:34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8"/>
      <c r="AG333" s="21"/>
      <c r="AH333" s="8"/>
    </row>
    <row r="334" spans="1:34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8"/>
      <c r="AG334" s="21"/>
      <c r="AH334" s="8"/>
    </row>
    <row r="335" spans="1:34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8"/>
      <c r="AG335" s="21"/>
      <c r="AH335" s="8"/>
    </row>
    <row r="336" spans="1:34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8"/>
      <c r="AG336" s="21"/>
      <c r="AH336" s="8"/>
    </row>
    <row r="337" spans="1:34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8"/>
      <c r="AG337" s="21"/>
      <c r="AH337" s="8"/>
    </row>
    <row r="338" spans="1:34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8"/>
      <c r="AG338" s="21"/>
      <c r="AH338" s="8"/>
    </row>
    <row r="339" spans="1:34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8"/>
      <c r="AG339" s="21"/>
      <c r="AH339" s="8"/>
    </row>
    <row r="340" spans="1:34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8"/>
      <c r="AG340" s="21"/>
      <c r="AH340" s="8"/>
    </row>
    <row r="341" spans="1:34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8"/>
      <c r="AG341" s="21"/>
      <c r="AH341" s="8"/>
    </row>
    <row r="342" spans="1:34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8"/>
      <c r="AG342" s="21"/>
      <c r="AH342" s="8"/>
    </row>
    <row r="343" spans="1:34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8"/>
      <c r="AG343" s="21"/>
      <c r="AH343" s="8"/>
    </row>
    <row r="344" spans="1:34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8"/>
      <c r="AG344" s="21"/>
      <c r="AH344" s="8"/>
    </row>
    <row r="345" spans="1:34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8"/>
      <c r="AG345" s="21"/>
      <c r="AH345" s="8"/>
    </row>
    <row r="346" spans="1:34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8"/>
      <c r="AG346" s="21"/>
      <c r="AH346" s="8"/>
    </row>
    <row r="347" spans="1:34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8"/>
      <c r="AG347" s="21"/>
      <c r="AH347" s="8"/>
    </row>
    <row r="348" spans="1:34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8"/>
      <c r="AG348" s="21"/>
      <c r="AH348" s="8"/>
    </row>
    <row r="349" spans="1:34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8"/>
      <c r="AG349" s="21"/>
      <c r="AH349" s="8"/>
    </row>
    <row r="350" spans="1:34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8"/>
      <c r="AG350" s="21"/>
      <c r="AH350" s="8"/>
    </row>
    <row r="351" spans="1:34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8"/>
      <c r="AG351" s="21"/>
      <c r="AH351" s="8"/>
    </row>
    <row r="352" spans="1:34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8"/>
      <c r="AG352" s="21"/>
      <c r="AH352" s="8"/>
    </row>
    <row r="353" spans="1:34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8"/>
      <c r="AG353" s="21"/>
      <c r="AH353" s="8"/>
    </row>
    <row r="354" spans="1:34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8"/>
      <c r="AG354" s="21"/>
      <c r="AH354" s="8"/>
    </row>
    <row r="355" spans="1:34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8"/>
      <c r="AG355" s="21"/>
      <c r="AH355" s="8"/>
    </row>
    <row r="356" spans="1:34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8"/>
      <c r="AG356" s="21"/>
      <c r="AH356" s="8"/>
    </row>
    <row r="357" spans="1:34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8"/>
      <c r="AG357" s="21"/>
      <c r="AH357" s="8"/>
    </row>
    <row r="358" spans="1:34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8"/>
      <c r="AG358" s="21"/>
      <c r="AH358" s="8"/>
    </row>
    <row r="359" spans="1:34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8"/>
      <c r="AG359" s="21"/>
      <c r="AH359" s="8"/>
    </row>
    <row r="360" spans="1:34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8"/>
      <c r="AG360" s="21"/>
      <c r="AH360" s="8"/>
    </row>
    <row r="361" spans="1:34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8"/>
      <c r="AG361" s="21"/>
      <c r="AH361" s="8"/>
    </row>
    <row r="362" spans="1:34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8"/>
      <c r="AG362" s="21"/>
      <c r="AH362" s="8"/>
    </row>
    <row r="363" spans="1:34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8"/>
      <c r="AG363" s="21"/>
      <c r="AH363" s="8"/>
    </row>
    <row r="364" spans="1:34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8"/>
      <c r="AG364" s="21"/>
      <c r="AH364" s="8"/>
    </row>
    <row r="365" spans="1:34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8"/>
      <c r="AG365" s="21"/>
      <c r="AH365" s="8"/>
    </row>
    <row r="366" spans="1:34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8"/>
      <c r="AG366" s="21"/>
      <c r="AH366" s="8"/>
    </row>
    <row r="367" spans="1:34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8"/>
      <c r="AG367" s="21"/>
      <c r="AH367" s="8"/>
    </row>
    <row r="368" spans="1:34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8"/>
      <c r="AG368" s="21"/>
      <c r="AH368" s="8"/>
    </row>
    <row r="369" spans="1:34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8"/>
      <c r="AG369" s="21"/>
      <c r="AH369" s="8"/>
    </row>
    <row r="370" spans="1:34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8"/>
      <c r="AG370" s="21"/>
      <c r="AH370" s="8"/>
    </row>
    <row r="371" spans="1:34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8"/>
      <c r="AG371" s="21"/>
      <c r="AH371" s="8"/>
    </row>
    <row r="372" spans="1:34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8"/>
      <c r="AG372" s="21"/>
      <c r="AH372" s="8"/>
    </row>
    <row r="373" spans="1:34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8"/>
      <c r="AG373" s="21"/>
      <c r="AH373" s="8"/>
    </row>
    <row r="374" spans="1:34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8"/>
      <c r="AG374" s="21"/>
      <c r="AH374" s="8"/>
    </row>
    <row r="375" spans="1:34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8"/>
      <c r="AG375" s="21"/>
      <c r="AH375" s="8"/>
    </row>
    <row r="376" spans="1:34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8"/>
      <c r="AG376" s="21"/>
      <c r="AH376" s="8"/>
    </row>
    <row r="377" spans="1:34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8"/>
      <c r="AG377" s="21"/>
      <c r="AH377" s="8"/>
    </row>
    <row r="378" spans="1:34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8"/>
      <c r="AG378" s="21"/>
      <c r="AH378" s="8"/>
    </row>
    <row r="379" spans="1:34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8"/>
      <c r="AG379" s="21"/>
      <c r="AH379" s="8"/>
    </row>
    <row r="380" spans="1:34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8"/>
      <c r="AG380" s="21"/>
      <c r="AH380" s="8"/>
    </row>
    <row r="381" spans="1:34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8"/>
      <c r="AG381" s="21"/>
      <c r="AH381" s="8"/>
    </row>
    <row r="382" spans="1:34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8"/>
      <c r="AG382" s="21"/>
      <c r="AH382" s="8"/>
    </row>
    <row r="383" spans="1:34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8"/>
      <c r="AG383" s="21"/>
      <c r="AH383" s="8"/>
    </row>
    <row r="384" spans="1:34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8"/>
      <c r="AG384" s="21"/>
      <c r="AH384" s="8"/>
    </row>
    <row r="385" spans="1:34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8"/>
      <c r="AG385" s="21"/>
      <c r="AH385" s="8"/>
    </row>
    <row r="386" spans="1:34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8"/>
      <c r="AG386" s="21"/>
      <c r="AH386" s="8"/>
    </row>
    <row r="387" spans="1:34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8"/>
      <c r="AG387" s="21"/>
      <c r="AH387" s="8"/>
    </row>
    <row r="388" spans="1:34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8"/>
      <c r="AG388" s="21"/>
      <c r="AH388" s="8"/>
    </row>
    <row r="389" spans="1:34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8"/>
      <c r="AG389" s="21"/>
      <c r="AH389" s="8"/>
    </row>
    <row r="390" spans="1:34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8"/>
      <c r="AG390" s="21"/>
      <c r="AH390" s="8"/>
    </row>
    <row r="391" spans="1:34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8"/>
      <c r="AG391" s="21"/>
      <c r="AH391" s="8"/>
    </row>
    <row r="392" spans="1:34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8"/>
      <c r="AG392" s="21"/>
      <c r="AH392" s="8"/>
    </row>
    <row r="393" spans="1:34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8"/>
      <c r="AG393" s="21"/>
      <c r="AH393" s="8"/>
    </row>
    <row r="394" spans="1:34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8"/>
      <c r="AG394" s="21"/>
      <c r="AH394" s="8"/>
    </row>
    <row r="395" spans="1:34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8"/>
      <c r="AG395" s="21"/>
      <c r="AH395" s="8"/>
    </row>
    <row r="396" spans="1:34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8"/>
      <c r="AG396" s="21"/>
      <c r="AH396" s="8"/>
    </row>
    <row r="397" spans="1:34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33" t="s">
        <v>448</v>
      </c>
      <c r="N397" s="33" t="s">
        <v>448</v>
      </c>
      <c r="O397" s="33" t="s">
        <v>448</v>
      </c>
      <c r="P397" s="33" t="s">
        <v>448</v>
      </c>
      <c r="Q397" s="33" t="s">
        <v>448</v>
      </c>
      <c r="R397" s="33" t="s">
        <v>448</v>
      </c>
      <c r="S397" s="33" t="s">
        <v>448</v>
      </c>
      <c r="T397" s="33" t="s">
        <v>448</v>
      </c>
      <c r="U397" s="33" t="s">
        <v>448</v>
      </c>
      <c r="V397" s="33" t="s">
        <v>448</v>
      </c>
      <c r="W397" s="33" t="s">
        <v>448</v>
      </c>
      <c r="X397" s="33" t="s">
        <v>448</v>
      </c>
      <c r="Y397" s="8"/>
      <c r="AA397" s="21" t="s">
        <v>440</v>
      </c>
      <c r="AB397" s="21" t="s">
        <v>343</v>
      </c>
      <c r="AG397" s="21"/>
      <c r="AH397" s="8"/>
    </row>
    <row r="398" spans="1:34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33" t="s">
        <v>1603</v>
      </c>
      <c r="N398" s="33" t="s">
        <v>1603</v>
      </c>
      <c r="O398" s="33" t="s">
        <v>1603</v>
      </c>
      <c r="P398" s="33" t="s">
        <v>1603</v>
      </c>
      <c r="Q398" s="33" t="s">
        <v>1603</v>
      </c>
      <c r="R398" s="33" t="s">
        <v>1603</v>
      </c>
      <c r="S398" s="33" t="s">
        <v>1603</v>
      </c>
      <c r="T398" s="33" t="s">
        <v>1603</v>
      </c>
      <c r="U398" s="33" t="s">
        <v>1603</v>
      </c>
      <c r="V398" s="33" t="s">
        <v>1603</v>
      </c>
      <c r="W398" s="33" t="s">
        <v>1603</v>
      </c>
      <c r="X398" s="33" t="s">
        <v>1603</v>
      </c>
      <c r="Y398" s="8"/>
      <c r="AA398" s="21" t="s">
        <v>1413</v>
      </c>
      <c r="AB398" s="21" t="s">
        <v>1508</v>
      </c>
      <c r="AG398" s="21"/>
      <c r="AH398" s="8"/>
    </row>
    <row r="399" spans="1:34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8"/>
      <c r="AG399" s="21"/>
      <c r="AH399" s="8"/>
    </row>
    <row r="400" spans="1:34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8"/>
      <c r="AG400" s="21"/>
      <c r="AH400" s="8"/>
    </row>
    <row r="401" spans="1:34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8"/>
      <c r="AG401" s="21"/>
      <c r="AH401" s="8"/>
    </row>
    <row r="402" spans="1:34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8"/>
      <c r="AG402" s="21"/>
      <c r="AH402" s="8"/>
    </row>
    <row r="403" spans="1:34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8"/>
      <c r="AG403" s="21"/>
      <c r="AH403" s="8"/>
    </row>
    <row r="404" spans="1:34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8"/>
      <c r="AG404" s="21"/>
      <c r="AH404" s="8"/>
    </row>
    <row r="405" spans="1:34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8"/>
      <c r="AG405" s="21"/>
      <c r="AH405" s="8"/>
    </row>
    <row r="406" spans="1:34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8"/>
      <c r="AG406" s="21"/>
      <c r="AH406" s="8"/>
    </row>
    <row r="407" spans="1:34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8"/>
      <c r="AG407" s="21"/>
      <c r="AH407" s="8"/>
    </row>
    <row r="408" spans="1:34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8"/>
      <c r="AG408" s="21"/>
      <c r="AH408" s="8"/>
    </row>
    <row r="409" spans="1:34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8"/>
      <c r="AG409" s="21"/>
      <c r="AH409" s="8"/>
    </row>
    <row r="410" spans="1:34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8"/>
      <c r="AG410" s="21"/>
      <c r="AH410" s="8"/>
    </row>
    <row r="411" spans="1:34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8"/>
      <c r="AG411" s="21"/>
      <c r="AH411" s="8"/>
    </row>
    <row r="412" spans="1:34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8"/>
      <c r="AG412" s="21"/>
      <c r="AH412" s="8"/>
    </row>
    <row r="413" spans="1:34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8"/>
      <c r="AG413" s="21"/>
      <c r="AH413" s="8"/>
    </row>
    <row r="414" spans="1:34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8"/>
      <c r="AG414" s="21"/>
      <c r="AH414" s="8"/>
    </row>
    <row r="415" spans="1:34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8"/>
      <c r="AG415" s="21"/>
      <c r="AH415" s="8"/>
    </row>
    <row r="416" spans="1:34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8"/>
      <c r="AG416" s="21"/>
      <c r="AH416" s="8"/>
    </row>
    <row r="417" spans="1:34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8"/>
      <c r="AG417" s="21"/>
      <c r="AH417" s="8"/>
    </row>
    <row r="418" spans="1:34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8"/>
      <c r="AG418" s="21"/>
      <c r="AH418" s="8"/>
    </row>
    <row r="419" spans="1:34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8"/>
      <c r="AG419" s="21"/>
      <c r="AH419" s="8"/>
    </row>
    <row r="420" spans="1:34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8"/>
      <c r="AG420" s="21"/>
      <c r="AH420" s="8"/>
    </row>
    <row r="421" spans="1:34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8"/>
      <c r="AG421" s="21"/>
      <c r="AH421" s="8"/>
    </row>
    <row r="422" spans="1:34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8"/>
      <c r="AG422" s="21"/>
      <c r="AH422" s="8"/>
    </row>
    <row r="423" spans="1:34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8"/>
      <c r="AG423" s="21"/>
      <c r="AH423" s="8"/>
    </row>
    <row r="424" spans="1:34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8"/>
      <c r="AG424" s="21"/>
      <c r="AH424" s="8"/>
    </row>
    <row r="425" spans="1:34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8"/>
      <c r="AG425" s="21"/>
      <c r="AH425" s="8"/>
    </row>
    <row r="426" spans="1:34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8"/>
      <c r="AG426" s="21"/>
      <c r="AH426" s="8"/>
    </row>
    <row r="427" spans="1:34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8"/>
      <c r="AG427" s="21"/>
      <c r="AH427" s="8"/>
    </row>
    <row r="428" spans="1:34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8"/>
      <c r="AG428" s="21"/>
      <c r="AH428" s="8"/>
    </row>
    <row r="429" spans="1:34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8"/>
      <c r="AG429" s="21"/>
      <c r="AH429" s="8"/>
    </row>
    <row r="430" spans="1:34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8"/>
      <c r="AG430" s="21"/>
      <c r="AH430" s="8"/>
    </row>
    <row r="431" spans="1:34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8"/>
      <c r="AG431" s="21"/>
      <c r="AH431" s="8"/>
    </row>
    <row r="432" spans="1:34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8"/>
      <c r="AG432" s="21"/>
      <c r="AH432" s="8"/>
    </row>
    <row r="433" spans="1:34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8"/>
      <c r="AG433" s="21"/>
      <c r="AH433" s="8"/>
    </row>
    <row r="434" spans="1:34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8"/>
      <c r="AG434" s="21"/>
      <c r="AH434" s="8"/>
    </row>
    <row r="435" spans="1:34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8"/>
      <c r="AG435" s="21"/>
      <c r="AH435" s="8"/>
    </row>
    <row r="436" spans="1:34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8"/>
      <c r="AG436" s="21"/>
      <c r="AH436" s="8"/>
    </row>
    <row r="437" spans="1:34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8"/>
      <c r="AG437" s="21"/>
      <c r="AH437" s="8"/>
    </row>
    <row r="438" spans="1:34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8"/>
      <c r="AG438" s="21"/>
      <c r="AH438" s="8"/>
    </row>
    <row r="439" spans="1:34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8"/>
      <c r="AG439" s="21"/>
      <c r="AH439" s="8"/>
    </row>
    <row r="440" spans="1:34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8"/>
      <c r="AG440" s="21"/>
      <c r="AH440" s="8"/>
    </row>
    <row r="441" spans="1:34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8"/>
      <c r="AG441" s="21"/>
      <c r="AH441" s="8"/>
    </row>
    <row r="442" spans="1:34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8"/>
      <c r="AG442" s="21"/>
      <c r="AH442" s="8"/>
    </row>
    <row r="443" spans="1:34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8"/>
      <c r="AG443" s="21"/>
      <c r="AH443" s="8"/>
    </row>
    <row r="444" spans="1:34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8"/>
      <c r="AG444" s="21"/>
      <c r="AH444" s="8"/>
    </row>
    <row r="445" spans="1:34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8"/>
      <c r="AG445" s="21"/>
      <c r="AH445" s="8"/>
    </row>
    <row r="446" spans="1:34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8"/>
      <c r="AG446" s="21"/>
      <c r="AH446" s="8"/>
    </row>
    <row r="447" spans="1:34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8"/>
      <c r="AG447" s="21"/>
      <c r="AH447" s="8"/>
    </row>
    <row r="448" spans="1:34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8"/>
      <c r="AG448" s="21"/>
      <c r="AH448" s="8"/>
    </row>
    <row r="449" spans="1:34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8"/>
      <c r="AG449" s="21"/>
      <c r="AH449" s="8"/>
    </row>
    <row r="450" spans="1:34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8"/>
      <c r="AG450" s="21"/>
      <c r="AH450" s="8"/>
    </row>
    <row r="451" spans="1:34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8"/>
      <c r="AG451" s="21"/>
      <c r="AH451" s="8"/>
    </row>
    <row r="452" spans="1:34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8"/>
      <c r="AG452" s="21"/>
      <c r="AH452" s="8"/>
    </row>
    <row r="453" spans="1:34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8"/>
      <c r="AG453" s="21"/>
      <c r="AH453" s="8"/>
    </row>
    <row r="454" spans="1:34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8"/>
      <c r="AG454" s="21"/>
      <c r="AH454" s="8"/>
    </row>
    <row r="455" spans="1:34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8"/>
      <c r="AG455" s="21"/>
      <c r="AH455" s="8"/>
    </row>
    <row r="456" spans="1:34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8"/>
      <c r="AG456" s="21"/>
      <c r="AH456" s="8"/>
    </row>
    <row r="457" spans="1:34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8"/>
      <c r="AG457" s="21"/>
      <c r="AH457" s="8"/>
    </row>
    <row r="458" spans="1:34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8"/>
      <c r="AG458" s="21"/>
      <c r="AH458" s="8"/>
    </row>
    <row r="459" spans="1:34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8"/>
      <c r="AG459" s="21"/>
      <c r="AH459" s="8"/>
    </row>
    <row r="460" spans="1:34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8"/>
      <c r="AG460" s="21"/>
      <c r="AH460" s="8"/>
    </row>
    <row r="461" spans="1:34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8"/>
      <c r="AG461" s="21"/>
      <c r="AH461" s="8"/>
    </row>
    <row r="462" spans="1:34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8"/>
      <c r="AG462" s="21"/>
      <c r="AH462" s="8"/>
    </row>
    <row r="463" spans="1:34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8"/>
      <c r="AG463" s="21"/>
      <c r="AH463" s="8"/>
    </row>
    <row r="464" spans="1:34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8"/>
      <c r="AG464" s="21"/>
      <c r="AH464" s="8"/>
    </row>
    <row r="465" spans="1:34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8"/>
      <c r="AG465" s="21"/>
      <c r="AH465" s="8"/>
    </row>
    <row r="466" spans="1:34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8"/>
      <c r="AG466" s="21"/>
      <c r="AH466" s="8"/>
    </row>
    <row r="467" spans="1:34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8"/>
      <c r="AG467" s="21"/>
      <c r="AH467" s="8"/>
    </row>
    <row r="468" spans="1:34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8"/>
      <c r="AG468" s="21"/>
      <c r="AH468" s="8"/>
    </row>
    <row r="469" spans="1:34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8"/>
      <c r="AG469" s="21"/>
      <c r="AH469" s="8"/>
    </row>
    <row r="470" spans="1:34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8"/>
      <c r="AG470" s="21"/>
      <c r="AH470" s="8"/>
    </row>
    <row r="471" spans="1:34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8"/>
      <c r="AG471" s="21"/>
      <c r="AH471" s="8"/>
    </row>
    <row r="472" spans="1:34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8"/>
      <c r="AG472" s="21"/>
      <c r="AH472" s="8"/>
    </row>
    <row r="473" spans="1:34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8"/>
      <c r="AG473" s="21"/>
      <c r="AH473" s="8"/>
    </row>
    <row r="474" spans="1:34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8"/>
      <c r="AG474" s="21"/>
      <c r="AH474" s="8"/>
    </row>
    <row r="475" spans="1:34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8"/>
      <c r="AG475" s="21"/>
      <c r="AH475" s="8"/>
    </row>
    <row r="476" spans="1:34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8"/>
      <c r="AG476" s="21"/>
      <c r="AH476" s="8"/>
    </row>
    <row r="477" spans="1:34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8"/>
      <c r="AG477" s="21"/>
      <c r="AH477" s="8"/>
    </row>
    <row r="478" spans="1:34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8"/>
      <c r="AG478" s="21"/>
      <c r="AH478" s="8"/>
    </row>
    <row r="479" spans="1:34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8"/>
      <c r="AG479" s="21"/>
      <c r="AH479" s="8"/>
    </row>
    <row r="480" spans="1:34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8"/>
      <c r="AG480" s="21"/>
      <c r="AH480" s="8"/>
    </row>
    <row r="481" spans="1:34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8"/>
      <c r="AG481" s="21"/>
      <c r="AH481" s="8"/>
    </row>
    <row r="482" spans="1:34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8"/>
      <c r="AG482" s="21"/>
      <c r="AH482" s="8"/>
    </row>
    <row r="483" spans="1:34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8"/>
      <c r="AG483" s="21"/>
      <c r="AH483" s="8"/>
    </row>
    <row r="484" spans="1:34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8"/>
      <c r="AG484" s="21"/>
      <c r="AH484" s="8"/>
    </row>
    <row r="485" spans="1:34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8"/>
      <c r="AG485" s="21"/>
      <c r="AH485" s="8"/>
    </row>
    <row r="486" spans="1:34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8"/>
      <c r="AG486" s="21"/>
      <c r="AH486" s="8"/>
    </row>
    <row r="487" spans="1:34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8"/>
      <c r="AG487" s="21"/>
      <c r="AH487" s="8"/>
    </row>
    <row r="488" spans="1:34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8"/>
      <c r="AG488" s="21"/>
      <c r="AH488" s="8"/>
    </row>
    <row r="489" spans="1:34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8"/>
      <c r="AG489" s="21"/>
      <c r="AH489" s="8"/>
    </row>
    <row r="490" spans="1:34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8"/>
      <c r="AG490" s="21"/>
      <c r="AH490" s="8"/>
    </row>
    <row r="491" spans="1:34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8"/>
      <c r="AG491" s="21"/>
      <c r="AH491" s="8"/>
    </row>
    <row r="492" spans="1:34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8"/>
      <c r="AG492" s="21"/>
      <c r="AH492" s="8"/>
    </row>
    <row r="493" spans="1:34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8"/>
      <c r="AG493" s="21"/>
      <c r="AH493" s="8"/>
    </row>
    <row r="494" spans="1:34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8"/>
      <c r="AG494" s="21"/>
      <c r="AH494" s="8"/>
    </row>
    <row r="495" spans="1:34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8"/>
      <c r="AG495" s="21"/>
      <c r="AH495" s="8"/>
    </row>
    <row r="496" spans="1:34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8"/>
      <c r="AG496" s="21"/>
      <c r="AH496" s="8"/>
    </row>
    <row r="497" spans="1:34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8"/>
      <c r="AG497" s="21"/>
      <c r="AH497" s="8"/>
    </row>
    <row r="498" spans="1:34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8"/>
      <c r="AG498" s="21"/>
      <c r="AH498" s="8"/>
    </row>
    <row r="499" spans="1:34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8"/>
      <c r="AG499" s="21"/>
      <c r="AH499" s="8"/>
    </row>
    <row r="500" spans="1:34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8"/>
      <c r="AG500" s="21"/>
      <c r="AH500" s="8"/>
    </row>
    <row r="501" spans="1:34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8"/>
      <c r="AG501" s="21"/>
      <c r="AH501" s="8"/>
    </row>
    <row r="502" spans="1:34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8"/>
      <c r="AG502" s="21"/>
      <c r="AH502" s="8"/>
    </row>
    <row r="503" spans="1:34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8"/>
      <c r="AG503" s="21"/>
      <c r="AH503" s="8"/>
    </row>
    <row r="504" spans="1:34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8"/>
      <c r="AG504" s="21"/>
      <c r="AH504" s="8"/>
    </row>
    <row r="505" spans="1:34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8"/>
      <c r="AG505" s="21"/>
      <c r="AH505" s="8"/>
    </row>
    <row r="506" spans="1:34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8"/>
      <c r="AG506" s="21"/>
      <c r="AH506" s="8"/>
    </row>
    <row r="507" spans="1:34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8"/>
      <c r="AG507" s="21"/>
      <c r="AH507" s="8"/>
    </row>
    <row r="508" spans="1:34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8"/>
      <c r="AG508" s="21"/>
      <c r="AH508" s="8"/>
    </row>
    <row r="509" spans="1:34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8"/>
      <c r="AG509" s="21"/>
      <c r="AH509" s="8"/>
    </row>
    <row r="510" spans="1:34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8"/>
      <c r="AG510" s="21"/>
      <c r="AH510" s="8"/>
    </row>
    <row r="511" spans="1:34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8"/>
      <c r="AG511" s="21"/>
      <c r="AH511" s="8"/>
    </row>
    <row r="512" spans="1:34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8"/>
      <c r="AG512" s="21"/>
      <c r="AH512" s="8"/>
    </row>
    <row r="513" spans="1:34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8"/>
      <c r="AG513" s="21"/>
      <c r="AH513" s="8"/>
    </row>
    <row r="514" spans="1:34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8"/>
      <c r="AG514" s="21"/>
      <c r="AH514" s="8"/>
    </row>
    <row r="515" spans="1:34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8"/>
      <c r="AG515" s="21"/>
      <c r="AH515" s="8"/>
    </row>
    <row r="516" spans="1:34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8"/>
      <c r="AG516" s="21"/>
      <c r="AH516" s="8"/>
    </row>
    <row r="517" spans="1:34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8"/>
      <c r="AG517" s="21"/>
      <c r="AH517" s="8"/>
    </row>
    <row r="518" spans="1:34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8"/>
      <c r="AG518" s="21"/>
      <c r="AH518" s="8"/>
    </row>
    <row r="519" spans="1:34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8"/>
      <c r="AG519" s="21"/>
      <c r="AH519" s="8"/>
    </row>
    <row r="520" spans="1:34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8"/>
      <c r="AG520" s="21"/>
      <c r="AH520" s="8"/>
    </row>
    <row r="521" spans="1:34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8"/>
      <c r="AG521" s="21"/>
      <c r="AH521" s="8"/>
    </row>
    <row r="522" spans="1:34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8"/>
      <c r="AG522" s="21"/>
      <c r="AH522" s="8"/>
    </row>
    <row r="523" spans="1:34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8"/>
      <c r="AG523" s="21"/>
      <c r="AH523" s="8"/>
    </row>
    <row r="524" spans="1:34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8"/>
      <c r="AG524" s="21"/>
      <c r="AH524" s="8"/>
    </row>
    <row r="525" spans="1:34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8"/>
      <c r="AG525" s="21"/>
      <c r="AH525" s="8"/>
    </row>
    <row r="526" spans="1:34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8"/>
      <c r="AG526" s="21"/>
      <c r="AH526" s="8"/>
    </row>
    <row r="527" spans="1:34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8"/>
      <c r="AG527" s="21"/>
      <c r="AH527" s="8"/>
    </row>
    <row r="528" spans="1:34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8"/>
      <c r="AG528" s="21"/>
      <c r="AH528" s="8"/>
    </row>
    <row r="529" spans="1:34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8"/>
      <c r="AG529" s="21"/>
      <c r="AH529" s="8"/>
    </row>
    <row r="530" spans="1:34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8"/>
      <c r="AG530" s="21"/>
      <c r="AH530" s="8"/>
    </row>
    <row r="531" spans="1:34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8"/>
      <c r="AG531" s="21"/>
      <c r="AH531" s="8"/>
    </row>
    <row r="532" spans="1:34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8"/>
      <c r="AG532" s="21"/>
      <c r="AH532" s="8"/>
    </row>
    <row r="533" spans="1:34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8"/>
      <c r="AG533" s="21"/>
      <c r="AH533" s="8"/>
    </row>
    <row r="534" spans="1:34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8"/>
      <c r="AG534" s="21"/>
      <c r="AH534" s="8"/>
    </row>
    <row r="535" spans="1:34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8"/>
      <c r="AG535" s="21"/>
      <c r="AH535" s="8"/>
    </row>
    <row r="536" spans="1:34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8"/>
      <c r="AG536" s="21"/>
      <c r="AH536" s="8"/>
    </row>
    <row r="537" spans="1:34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8"/>
      <c r="AG537" s="21"/>
      <c r="AH537" s="8"/>
    </row>
    <row r="538" spans="1:34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8"/>
      <c r="AG538" s="21"/>
      <c r="AH538" s="8"/>
    </row>
    <row r="539" spans="1:34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8"/>
      <c r="AG539" s="21"/>
      <c r="AH539" s="8"/>
    </row>
    <row r="540" spans="1:34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8"/>
      <c r="AG540" s="21"/>
      <c r="AH540" s="8"/>
    </row>
    <row r="541" spans="1:34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8"/>
      <c r="AG541" s="21"/>
      <c r="AH541" s="8"/>
    </row>
    <row r="542" spans="1:34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8"/>
      <c r="AG542" s="21"/>
      <c r="AH542" s="8"/>
    </row>
    <row r="543" spans="1:34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8"/>
      <c r="AG543" s="21"/>
      <c r="AH543" s="8"/>
    </row>
    <row r="544" spans="1:34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8"/>
      <c r="AG544" s="21"/>
      <c r="AH544" s="8"/>
    </row>
    <row r="545" spans="1:34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8"/>
      <c r="AG545" s="21"/>
      <c r="AH545" s="8"/>
    </row>
    <row r="546" spans="1:34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8"/>
      <c r="AG546" s="21"/>
      <c r="AH546" s="8"/>
    </row>
    <row r="547" spans="1:34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8"/>
      <c r="AG547" s="21"/>
      <c r="AH547" s="8"/>
    </row>
    <row r="548" spans="1:34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8"/>
      <c r="AG548" s="21"/>
      <c r="AH548" s="8"/>
    </row>
    <row r="549" spans="1:34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8"/>
      <c r="AG549" s="21"/>
      <c r="AH549" s="8"/>
    </row>
    <row r="550" spans="1:34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8"/>
      <c r="AG550" s="21"/>
      <c r="AH550" s="8"/>
    </row>
    <row r="551" spans="1:34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8"/>
      <c r="AG551" s="21"/>
      <c r="AH551" s="8"/>
    </row>
    <row r="552" spans="1:34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8"/>
      <c r="AG552" s="21"/>
      <c r="AH552" s="8"/>
    </row>
    <row r="553" spans="1:34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8"/>
      <c r="AG553" s="21"/>
      <c r="AH553" s="8"/>
    </row>
    <row r="554" spans="1:34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8"/>
      <c r="AG554" s="21"/>
      <c r="AH554" s="8"/>
    </row>
    <row r="555" spans="1:34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8"/>
      <c r="AG555" s="21"/>
      <c r="AH555" s="8"/>
    </row>
    <row r="556" spans="1:34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8"/>
      <c r="AG556" s="21"/>
      <c r="AH556" s="8"/>
    </row>
    <row r="557" spans="1:34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8"/>
      <c r="AG557" s="21"/>
      <c r="AH557" s="8"/>
    </row>
    <row r="558" spans="1:34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8"/>
      <c r="AG558" s="21"/>
      <c r="AH558" s="8"/>
    </row>
    <row r="559" spans="1:34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8"/>
      <c r="AG559" s="21"/>
      <c r="AH559" s="8"/>
    </row>
    <row r="560" spans="1:34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8"/>
      <c r="AG560" s="21"/>
      <c r="AH560" s="8"/>
    </row>
    <row r="561" spans="1:34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8"/>
      <c r="AG561" s="21"/>
      <c r="AH561" s="8"/>
    </row>
    <row r="562" spans="1:34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8"/>
      <c r="AG562" s="21"/>
      <c r="AH562" s="8"/>
    </row>
    <row r="563" spans="1:34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8"/>
      <c r="AG563" s="21"/>
      <c r="AH563" s="8"/>
    </row>
    <row r="564" spans="1:34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8"/>
      <c r="AG564" s="21"/>
      <c r="AH564" s="8"/>
    </row>
    <row r="565" spans="1:34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8"/>
      <c r="AG565" s="21"/>
      <c r="AH565" s="8"/>
    </row>
    <row r="566" spans="1:34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8"/>
      <c r="AG566" s="21"/>
      <c r="AH566" s="8"/>
    </row>
    <row r="567" spans="1:34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8"/>
      <c r="AG567" s="21"/>
      <c r="AH567" s="8"/>
    </row>
    <row r="568" spans="1:34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8"/>
      <c r="AG568" s="21"/>
      <c r="AH568" s="8"/>
    </row>
    <row r="569" spans="1:34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8"/>
      <c r="AG569" s="21"/>
      <c r="AH569" s="8"/>
    </row>
    <row r="570" spans="1:34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8"/>
      <c r="AG570" s="21"/>
      <c r="AH570" s="8"/>
    </row>
    <row r="571" spans="1:34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8"/>
      <c r="AG571" s="21"/>
      <c r="AH571" s="8"/>
    </row>
    <row r="572" spans="1:34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8"/>
      <c r="AG572" s="21"/>
      <c r="AH572" s="8"/>
    </row>
    <row r="573" spans="1:34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8"/>
      <c r="AG573" s="21"/>
      <c r="AH573" s="8"/>
    </row>
    <row r="574" spans="1:34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8"/>
      <c r="AG574" s="21"/>
      <c r="AH574" s="8"/>
    </row>
    <row r="575" spans="1:34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8"/>
      <c r="AG575" s="21"/>
      <c r="AH575" s="8"/>
    </row>
    <row r="576" spans="1:34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8"/>
      <c r="AG576" s="21"/>
      <c r="AH576" s="8"/>
    </row>
    <row r="577" spans="1:34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8"/>
      <c r="AG577" s="21"/>
      <c r="AH577" s="8"/>
    </row>
    <row r="578" spans="1:34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8"/>
      <c r="AG578" s="21"/>
      <c r="AH578" s="8"/>
    </row>
    <row r="579" spans="1:34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8"/>
      <c r="AG579" s="21"/>
      <c r="AH579" s="8"/>
    </row>
    <row r="580" spans="1:34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8"/>
      <c r="AG580" s="21"/>
      <c r="AH580" s="8"/>
    </row>
    <row r="581" spans="1:34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8"/>
      <c r="AG581" s="21"/>
      <c r="AH581" s="8"/>
    </row>
    <row r="582" spans="1:34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8"/>
      <c r="AG582" s="21"/>
      <c r="AH582" s="8"/>
    </row>
    <row r="583" spans="1:34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8"/>
      <c r="AG583" s="21"/>
      <c r="AH583" s="8"/>
    </row>
    <row r="584" spans="1:34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8"/>
      <c r="AG584" s="21"/>
      <c r="AH584" s="8"/>
    </row>
    <row r="585" spans="1:34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8"/>
      <c r="AG585" s="21"/>
      <c r="AH585" s="8"/>
    </row>
    <row r="586" spans="1:34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8"/>
      <c r="AG586" s="21"/>
      <c r="AH586" s="8"/>
    </row>
    <row r="587" spans="1:34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8"/>
      <c r="AG587" s="21"/>
      <c r="AH587" s="8"/>
    </row>
    <row r="588" spans="1:34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8"/>
      <c r="AG588" s="21"/>
      <c r="AH588" s="8"/>
    </row>
    <row r="589" spans="1:34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8"/>
      <c r="AG589" s="21"/>
      <c r="AH589" s="8"/>
    </row>
    <row r="590" spans="1:34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8"/>
      <c r="AG590" s="21"/>
      <c r="AH590" s="8"/>
    </row>
    <row r="591" spans="1:34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8"/>
      <c r="AG591" s="21"/>
      <c r="AH591" s="8"/>
    </row>
    <row r="592" spans="1:34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8"/>
      <c r="AG592" s="21"/>
      <c r="AH592" s="8"/>
    </row>
    <row r="593" spans="1:34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8"/>
      <c r="AG593" s="21"/>
      <c r="AH593" s="8"/>
    </row>
    <row r="594" spans="1:34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8"/>
      <c r="AG594" s="21"/>
      <c r="AH594" s="8"/>
    </row>
    <row r="595" spans="1:34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8"/>
      <c r="AG595" s="21"/>
      <c r="AH595" s="8"/>
    </row>
    <row r="596" spans="1:34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8"/>
      <c r="AG596" s="21"/>
      <c r="AH596" s="8"/>
    </row>
    <row r="597" spans="1:34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8"/>
      <c r="AG597" s="21"/>
      <c r="AH597" s="8"/>
    </row>
    <row r="598" spans="1:34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8"/>
      <c r="AG598" s="21"/>
      <c r="AH598" s="8"/>
    </row>
  </sheetData>
  <conditionalFormatting sqref="A211:L211 Y211 AC211:BF211">
    <cfRule type="notContainsBlanks" dxfId="0" priority="2">
      <formula>LEN(TRIM(A211))&gt;0</formula>
    </cfRule>
  </conditionalFormatting>
  <conditionalFormatting sqref="A243:L243 Y243 AC243:BF243">
    <cfRule type="colorScale" priority="1">
      <colorScale>
        <cfvo type="min"/>
        <cfvo type="max"/>
        <color rgb="FF57BB8A"/>
        <color rgb="FFFFFFFF"/>
      </colorScale>
    </cfRule>
  </conditionalFormatting>
  <dataValidations count="3">
    <dataValidation type="list" allowBlank="1" sqref="AA2:AA273" xr:uid="{00000000-0002-0000-0500-000000000000}">
      <formula1>$AA$397:$AA$398</formula1>
    </dataValidation>
    <dataValidation type="list" allowBlank="1" sqref="AB2:AB273" xr:uid="{00000000-0002-0000-0500-000001000000}">
      <formula1>$AB$397:$AB$398</formula1>
    </dataValidation>
    <dataValidation type="list" allowBlank="1" sqref="M2:X273" xr:uid="{00000000-0002-0000-0500-000002000000}">
      <formula1>$S$397:$S$398</formula1>
    </dataValidation>
  </dataValidations>
  <hyperlinks>
    <hyperlink ref="AG5" r:id="rId1" xr:uid="{00000000-0004-0000-0500-000000000000}"/>
    <hyperlink ref="AG24" r:id="rId2" xr:uid="{00000000-0004-0000-0500-000001000000}"/>
    <hyperlink ref="AG26" r:id="rId3" xr:uid="{00000000-0004-0000-0500-000002000000}"/>
    <hyperlink ref="AG40" r:id="rId4" xr:uid="{00000000-0004-0000-0500-000003000000}"/>
    <hyperlink ref="AG53" r:id="rId5" xr:uid="{00000000-0004-0000-0500-000004000000}"/>
    <hyperlink ref="AG54" r:id="rId6" xr:uid="{00000000-0004-0000-0500-000005000000}"/>
    <hyperlink ref="AG56" r:id="rId7" xr:uid="{00000000-0004-0000-0500-000006000000}"/>
    <hyperlink ref="AG63" r:id="rId8" xr:uid="{00000000-0004-0000-0500-000007000000}"/>
    <hyperlink ref="AG79" r:id="rId9" xr:uid="{00000000-0004-0000-0500-000008000000}"/>
    <hyperlink ref="AG80" r:id="rId10" xr:uid="{00000000-0004-0000-0500-000009000000}"/>
    <hyperlink ref="AG86" r:id="rId11" xr:uid="{00000000-0004-0000-0500-00000A000000}"/>
    <hyperlink ref="AG94" r:id="rId12" xr:uid="{00000000-0004-0000-0500-00000B000000}"/>
    <hyperlink ref="AG96" r:id="rId13" xr:uid="{00000000-0004-0000-0500-00000C000000}"/>
    <hyperlink ref="AG99" r:id="rId14" xr:uid="{00000000-0004-0000-0500-00000D000000}"/>
    <hyperlink ref="AG119" r:id="rId15" xr:uid="{00000000-0004-0000-0500-00000E000000}"/>
    <hyperlink ref="AG128" r:id="rId16" xr:uid="{00000000-0004-0000-0500-00000F000000}"/>
    <hyperlink ref="AG137" r:id="rId17" xr:uid="{00000000-0004-0000-0500-000010000000}"/>
    <hyperlink ref="AG147" r:id="rId18" xr:uid="{00000000-0004-0000-0500-000011000000}"/>
    <hyperlink ref="AG157" r:id="rId19" xr:uid="{00000000-0004-0000-0500-000012000000}"/>
    <hyperlink ref="AG174" r:id="rId20" xr:uid="{00000000-0004-0000-0500-000013000000}"/>
    <hyperlink ref="AG181" r:id="rId21" xr:uid="{00000000-0004-0000-0500-000014000000}"/>
    <hyperlink ref="AG182" r:id="rId22" xr:uid="{00000000-0004-0000-0500-000015000000}"/>
    <hyperlink ref="AG262" r:id="rId23" xr:uid="{00000000-0004-0000-0500-000016000000}"/>
    <hyperlink ref="AG266" r:id="rId24" xr:uid="{00000000-0004-0000-0500-000017000000}"/>
  </hyperlinks>
  <pageMargins left="0.7" right="0.7" top="0.75" bottom="0.75" header="0" footer="0"/>
  <pageSetup orientation="landscape"/>
  <legacyDrawing r:id="rId2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Dbl Click and enter Specialty" xr:uid="{00000000-0002-0000-0500-000003000000}">
          <x14:formula1>
            <xm:f>'HSV &amp; North Ala Agents'!$Q$395:$Q$403</xm:f>
          </x14:formula1>
          <xm:sqref>AP1:AR85 AP87:AR92 AP94:AR139 AP142:AR145 AP147:AR154 AP156:AR201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B989"/>
  <sheetViews>
    <sheetView workbookViewId="0">
      <selection activeCell="I2" sqref="I2:I172"/>
    </sheetView>
  </sheetViews>
  <sheetFormatPr defaultColWidth="14.42578125" defaultRowHeight="15" customHeight="1"/>
  <cols>
    <col min="1" max="1" width="7.140625" customWidth="1"/>
    <col min="2" max="2" width="24.85546875" customWidth="1"/>
    <col min="3" max="3" width="67.42578125" customWidth="1"/>
    <col min="4" max="4" width="28" customWidth="1"/>
    <col min="5" max="5" width="14.42578125" customWidth="1"/>
    <col min="6" max="6" width="7.7109375" customWidth="1"/>
    <col min="7" max="7" width="16.7109375" customWidth="1"/>
    <col min="8" max="8" width="6.28515625" customWidth="1"/>
    <col min="9" max="9" width="54" customWidth="1"/>
    <col min="10" max="10" width="27" customWidth="1"/>
    <col min="11" max="11" width="21.28515625" customWidth="1"/>
    <col min="12" max="12" width="30.5703125" customWidth="1"/>
    <col min="13" max="13" width="18.140625" customWidth="1"/>
    <col min="14" max="14" width="20.28515625" customWidth="1"/>
    <col min="15" max="15" width="6.5703125" customWidth="1"/>
    <col min="16" max="16" width="15.42578125" customWidth="1"/>
    <col min="17" max="17" width="25.85546875" customWidth="1"/>
    <col min="18" max="18" width="30" customWidth="1"/>
    <col min="19" max="19" width="15.85546875" customWidth="1"/>
    <col min="20" max="24" width="9.28515625" customWidth="1"/>
  </cols>
  <sheetData>
    <row r="1" spans="1:28" ht="36">
      <c r="A1" s="147" t="s">
        <v>1604</v>
      </c>
      <c r="B1" s="147" t="s">
        <v>1605</v>
      </c>
      <c r="C1" s="147" t="s">
        <v>0</v>
      </c>
      <c r="D1" s="147" t="s">
        <v>1</v>
      </c>
      <c r="E1" s="147" t="s">
        <v>2</v>
      </c>
      <c r="F1" s="147" t="s">
        <v>3</v>
      </c>
      <c r="G1" s="147" t="s">
        <v>4</v>
      </c>
      <c r="H1" s="148" t="s">
        <v>5</v>
      </c>
      <c r="I1" s="147" t="s">
        <v>6</v>
      </c>
      <c r="J1" s="149" t="s">
        <v>7</v>
      </c>
      <c r="K1" s="149" t="s">
        <v>8</v>
      </c>
      <c r="L1" s="149" t="s">
        <v>9</v>
      </c>
      <c r="M1" s="147" t="s">
        <v>10</v>
      </c>
      <c r="N1" s="147" t="s">
        <v>11</v>
      </c>
      <c r="O1" s="147" t="s">
        <v>12</v>
      </c>
      <c r="P1" s="150" t="s">
        <v>13</v>
      </c>
      <c r="Q1" s="147" t="s">
        <v>1606</v>
      </c>
      <c r="R1" s="147" t="s">
        <v>1607</v>
      </c>
      <c r="S1" s="147" t="s">
        <v>1608</v>
      </c>
      <c r="T1" s="4"/>
      <c r="U1" s="4"/>
      <c r="V1" s="4"/>
      <c r="W1" s="4"/>
      <c r="X1" s="4"/>
      <c r="Y1" s="4"/>
      <c r="Z1" s="4"/>
      <c r="AA1" s="4"/>
      <c r="AB1" s="4"/>
    </row>
    <row r="2" spans="1:28" ht="18">
      <c r="A2" s="151">
        <v>1</v>
      </c>
      <c r="B2" s="151" t="s">
        <v>1609</v>
      </c>
      <c r="C2" s="151" t="s">
        <v>348</v>
      </c>
      <c r="D2" s="151" t="s">
        <v>353</v>
      </c>
      <c r="E2" s="151" t="s">
        <v>354</v>
      </c>
      <c r="F2" s="152"/>
      <c r="G2" s="151" t="s">
        <v>355</v>
      </c>
      <c r="H2" s="153"/>
      <c r="I2" s="151" t="s">
        <v>356</v>
      </c>
      <c r="J2" s="151" t="s">
        <v>349</v>
      </c>
      <c r="K2" s="151" t="s">
        <v>357</v>
      </c>
      <c r="L2" s="151" t="s">
        <v>1610</v>
      </c>
      <c r="M2" s="153"/>
      <c r="N2" s="151" t="s">
        <v>352</v>
      </c>
      <c r="O2" s="151" t="s">
        <v>22</v>
      </c>
      <c r="P2" s="154">
        <v>35763</v>
      </c>
      <c r="Q2" s="155"/>
      <c r="R2" s="155"/>
      <c r="S2" s="155"/>
      <c r="T2" s="156"/>
      <c r="U2" s="156"/>
      <c r="V2" s="156"/>
      <c r="W2" s="156"/>
      <c r="X2" s="156"/>
      <c r="Y2" s="156"/>
      <c r="Z2" s="156"/>
      <c r="AA2" s="156"/>
      <c r="AB2" s="156"/>
    </row>
    <row r="3" spans="1:28" ht="18">
      <c r="A3" s="151">
        <v>1</v>
      </c>
      <c r="B3" s="151" t="s">
        <v>1609</v>
      </c>
      <c r="C3" s="151" t="s">
        <v>348</v>
      </c>
      <c r="D3" s="151" t="s">
        <v>344</v>
      </c>
      <c r="E3" s="151" t="s">
        <v>345</v>
      </c>
      <c r="F3" s="152"/>
      <c r="G3" s="151" t="s">
        <v>346</v>
      </c>
      <c r="H3" s="153"/>
      <c r="I3" s="151" t="s">
        <v>347</v>
      </c>
      <c r="J3" s="151" t="s">
        <v>349</v>
      </c>
      <c r="K3" s="151" t="s">
        <v>350</v>
      </c>
      <c r="L3" s="151" t="s">
        <v>1610</v>
      </c>
      <c r="M3" s="153"/>
      <c r="N3" s="151" t="s">
        <v>352</v>
      </c>
      <c r="O3" s="151" t="s">
        <v>22</v>
      </c>
      <c r="P3" s="154">
        <v>35763</v>
      </c>
      <c r="Q3" s="155"/>
      <c r="R3" s="155"/>
      <c r="S3" s="155"/>
      <c r="T3" s="4"/>
      <c r="U3" s="4"/>
      <c r="V3" s="4"/>
      <c r="W3" s="4"/>
      <c r="X3" s="4"/>
      <c r="Y3" s="4"/>
      <c r="Z3" s="4"/>
      <c r="AA3" s="4"/>
      <c r="AB3" s="4"/>
    </row>
    <row r="4" spans="1:28" ht="18">
      <c r="A4" s="151">
        <v>1</v>
      </c>
      <c r="B4" s="151" t="s">
        <v>1609</v>
      </c>
      <c r="C4" s="151" t="s">
        <v>1611</v>
      </c>
      <c r="D4" s="151" t="s">
        <v>1612</v>
      </c>
      <c r="E4" s="151" t="s">
        <v>1613</v>
      </c>
      <c r="F4" s="152"/>
      <c r="G4" s="151" t="s">
        <v>1614</v>
      </c>
      <c r="H4" s="153"/>
      <c r="I4" s="153" t="s">
        <v>1615</v>
      </c>
      <c r="J4" s="153"/>
      <c r="K4" s="153"/>
      <c r="L4" s="153"/>
      <c r="M4" s="151"/>
      <c r="N4" s="153"/>
      <c r="O4" s="153"/>
      <c r="P4" s="157"/>
      <c r="Q4" s="155"/>
      <c r="R4" s="155"/>
      <c r="S4" s="155"/>
      <c r="T4" s="4"/>
      <c r="U4" s="4"/>
      <c r="V4" s="4"/>
      <c r="W4" s="4"/>
      <c r="X4" s="4"/>
      <c r="Y4" s="4"/>
      <c r="Z4" s="4"/>
      <c r="AA4" s="4"/>
      <c r="AB4" s="4"/>
    </row>
    <row r="5" spans="1:28" ht="15" customHeight="1">
      <c r="A5" s="151">
        <v>1</v>
      </c>
      <c r="B5" s="151" t="s">
        <v>1609</v>
      </c>
      <c r="C5" s="153" t="s">
        <v>378</v>
      </c>
      <c r="D5" s="153" t="s">
        <v>374</v>
      </c>
      <c r="E5" s="153" t="s">
        <v>375</v>
      </c>
      <c r="F5" s="157"/>
      <c r="G5" s="153" t="s">
        <v>376</v>
      </c>
      <c r="H5" s="153"/>
      <c r="I5" s="153" t="s">
        <v>377</v>
      </c>
      <c r="J5" s="153" t="s">
        <v>379</v>
      </c>
      <c r="K5" s="153" t="s">
        <v>379</v>
      </c>
      <c r="L5" s="153" t="s">
        <v>380</v>
      </c>
      <c r="M5" s="153" t="s">
        <v>381</v>
      </c>
      <c r="N5" s="153" t="s">
        <v>235</v>
      </c>
      <c r="O5" s="153" t="s">
        <v>22</v>
      </c>
      <c r="P5" s="157">
        <v>35758</v>
      </c>
      <c r="Q5" s="155"/>
      <c r="R5" s="155"/>
      <c r="S5" s="155"/>
      <c r="T5" s="4"/>
      <c r="U5" s="4"/>
      <c r="V5" s="4"/>
      <c r="W5" s="4"/>
      <c r="X5" s="4"/>
      <c r="Y5" s="4"/>
      <c r="Z5" s="4"/>
      <c r="AA5" s="4"/>
      <c r="AB5" s="4"/>
    </row>
    <row r="6" spans="1:28" ht="18">
      <c r="A6" s="151">
        <v>1</v>
      </c>
      <c r="B6" s="151" t="s">
        <v>1609</v>
      </c>
      <c r="C6" s="153" t="s">
        <v>392</v>
      </c>
      <c r="D6" s="153" t="s">
        <v>388</v>
      </c>
      <c r="E6" s="153" t="s">
        <v>389</v>
      </c>
      <c r="F6" s="157" t="s">
        <v>1618</v>
      </c>
      <c r="G6" s="153" t="s">
        <v>390</v>
      </c>
      <c r="H6" s="153"/>
      <c r="I6" s="153" t="s">
        <v>391</v>
      </c>
      <c r="J6" s="153" t="s">
        <v>393</v>
      </c>
      <c r="K6" s="151"/>
      <c r="L6" s="153"/>
      <c r="M6" s="153"/>
      <c r="N6" s="153" t="s">
        <v>394</v>
      </c>
      <c r="O6" s="153" t="s">
        <v>22</v>
      </c>
      <c r="P6" s="157">
        <v>36561</v>
      </c>
      <c r="Q6" s="155"/>
      <c r="R6" s="155"/>
      <c r="S6" s="155"/>
      <c r="T6" s="4"/>
      <c r="U6" s="4"/>
      <c r="V6" s="4"/>
      <c r="W6" s="4"/>
      <c r="X6" s="4"/>
      <c r="Y6" s="4"/>
      <c r="Z6" s="4"/>
      <c r="AA6" s="4"/>
      <c r="AB6" s="4"/>
    </row>
    <row r="7" spans="1:28" ht="18">
      <c r="A7" s="151">
        <v>1</v>
      </c>
      <c r="B7" s="151" t="s">
        <v>1609</v>
      </c>
      <c r="C7" s="151" t="s">
        <v>408</v>
      </c>
      <c r="D7" s="151" t="s">
        <v>415</v>
      </c>
      <c r="E7" s="151" t="s">
        <v>416</v>
      </c>
      <c r="F7" s="152"/>
      <c r="G7" s="151" t="s">
        <v>417</v>
      </c>
      <c r="H7" s="153"/>
      <c r="I7" s="151" t="s">
        <v>418</v>
      </c>
      <c r="J7" s="151" t="s">
        <v>409</v>
      </c>
      <c r="K7" s="153"/>
      <c r="L7" s="151" t="s">
        <v>1619</v>
      </c>
      <c r="M7" s="151" t="s">
        <v>424</v>
      </c>
      <c r="N7" s="159" t="s">
        <v>54</v>
      </c>
      <c r="O7" s="151" t="s">
        <v>22</v>
      </c>
      <c r="P7" s="154">
        <v>35802</v>
      </c>
      <c r="Q7" s="155"/>
      <c r="R7" s="155"/>
      <c r="S7" s="155"/>
      <c r="T7" s="4"/>
      <c r="U7" s="4"/>
      <c r="V7" s="4"/>
      <c r="W7" s="4"/>
      <c r="X7" s="4"/>
      <c r="Y7" s="4"/>
      <c r="Z7" s="4"/>
      <c r="AA7" s="4"/>
      <c r="AB7" s="4"/>
    </row>
    <row r="8" spans="1:28" ht="18">
      <c r="A8" s="151">
        <v>1</v>
      </c>
      <c r="B8" s="151" t="s">
        <v>1609</v>
      </c>
      <c r="C8" s="151" t="s">
        <v>408</v>
      </c>
      <c r="D8" s="151" t="s">
        <v>410</v>
      </c>
      <c r="E8" s="151" t="s">
        <v>411</v>
      </c>
      <c r="F8" s="152"/>
      <c r="G8" s="151" t="s">
        <v>412</v>
      </c>
      <c r="H8" s="153"/>
      <c r="I8" s="151" t="s">
        <v>413</v>
      </c>
      <c r="J8" s="151" t="s">
        <v>409</v>
      </c>
      <c r="K8" s="153"/>
      <c r="L8" s="151" t="s">
        <v>1619</v>
      </c>
      <c r="M8" s="151" t="s">
        <v>424</v>
      </c>
      <c r="N8" s="159" t="s">
        <v>54</v>
      </c>
      <c r="O8" s="151" t="s">
        <v>22</v>
      </c>
      <c r="P8" s="154">
        <v>35802</v>
      </c>
      <c r="Q8" s="155"/>
      <c r="R8" s="155"/>
      <c r="S8" s="155"/>
      <c r="T8" s="4"/>
      <c r="U8" s="4"/>
      <c r="V8" s="4"/>
      <c r="W8" s="4"/>
      <c r="X8" s="4"/>
      <c r="Y8" s="4"/>
      <c r="Z8" s="4"/>
      <c r="AA8" s="4"/>
      <c r="AB8" s="4"/>
    </row>
    <row r="9" spans="1:28" ht="18">
      <c r="A9" s="151">
        <v>1</v>
      </c>
      <c r="B9" s="151" t="s">
        <v>1609</v>
      </c>
      <c r="C9" s="151" t="s">
        <v>408</v>
      </c>
      <c r="D9" s="151" t="s">
        <v>1620</v>
      </c>
      <c r="E9" s="151" t="s">
        <v>1621</v>
      </c>
      <c r="F9" s="152"/>
      <c r="G9" s="151" t="s">
        <v>1622</v>
      </c>
      <c r="H9" s="153"/>
      <c r="I9" s="151" t="s">
        <v>1623</v>
      </c>
      <c r="J9" s="151" t="s">
        <v>409</v>
      </c>
      <c r="K9" s="153"/>
      <c r="L9" s="151" t="s">
        <v>1619</v>
      </c>
      <c r="M9" s="151" t="s">
        <v>424</v>
      </c>
      <c r="N9" s="159" t="s">
        <v>54</v>
      </c>
      <c r="O9" s="151" t="s">
        <v>22</v>
      </c>
      <c r="P9" s="154">
        <v>35802</v>
      </c>
      <c r="Q9" s="155"/>
      <c r="R9" s="155"/>
      <c r="S9" s="155"/>
      <c r="T9" s="4"/>
      <c r="U9" s="4"/>
      <c r="V9" s="4"/>
      <c r="W9" s="4"/>
      <c r="X9" s="4"/>
      <c r="Y9" s="4"/>
      <c r="Z9" s="4"/>
      <c r="AA9" s="4"/>
      <c r="AB9" s="4"/>
    </row>
    <row r="10" spans="1:28" ht="18">
      <c r="A10" s="151">
        <v>1</v>
      </c>
      <c r="B10" s="151" t="s">
        <v>1609</v>
      </c>
      <c r="C10" s="151" t="s">
        <v>408</v>
      </c>
      <c r="D10" s="151" t="s">
        <v>419</v>
      </c>
      <c r="E10" s="151" t="s">
        <v>420</v>
      </c>
      <c r="F10" s="152"/>
      <c r="G10" s="151" t="s">
        <v>421</v>
      </c>
      <c r="H10" s="153"/>
      <c r="I10" s="151" t="s">
        <v>422</v>
      </c>
      <c r="J10" s="151" t="s">
        <v>409</v>
      </c>
      <c r="K10" s="151" t="s">
        <v>423</v>
      </c>
      <c r="L10" s="151" t="s">
        <v>1619</v>
      </c>
      <c r="M10" s="151" t="s">
        <v>424</v>
      </c>
      <c r="N10" s="151" t="s">
        <v>54</v>
      </c>
      <c r="O10" s="151" t="s">
        <v>22</v>
      </c>
      <c r="P10" s="154">
        <v>35802</v>
      </c>
      <c r="Q10" s="155"/>
      <c r="R10" s="155"/>
      <c r="S10" s="155"/>
      <c r="T10" s="4"/>
      <c r="U10" s="4"/>
      <c r="V10" s="4"/>
      <c r="W10" s="4"/>
      <c r="X10" s="4"/>
      <c r="Y10" s="4"/>
      <c r="Z10" s="4"/>
      <c r="AA10" s="4"/>
      <c r="AB10" s="4"/>
    </row>
    <row r="11" spans="1:28" ht="18">
      <c r="A11" s="151"/>
      <c r="B11" s="151" t="s">
        <v>1609</v>
      </c>
      <c r="C11" s="151" t="s">
        <v>408</v>
      </c>
      <c r="D11" s="151" t="s">
        <v>1624</v>
      </c>
      <c r="E11" s="151" t="s">
        <v>1055</v>
      </c>
      <c r="F11" s="152"/>
      <c r="G11" s="151" t="s">
        <v>763</v>
      </c>
      <c r="H11" s="153"/>
      <c r="I11" s="151" t="s">
        <v>1625</v>
      </c>
      <c r="J11" s="151"/>
      <c r="K11" s="151"/>
      <c r="L11" s="151" t="s">
        <v>1626</v>
      </c>
      <c r="M11" s="151" t="s">
        <v>424</v>
      </c>
      <c r="N11" s="151" t="s">
        <v>54</v>
      </c>
      <c r="O11" s="151" t="s">
        <v>22</v>
      </c>
      <c r="P11" s="154">
        <v>35802</v>
      </c>
      <c r="Q11" s="155"/>
      <c r="R11" s="155"/>
      <c r="S11" s="155"/>
      <c r="T11" s="4"/>
      <c r="U11" s="4"/>
      <c r="V11" s="4"/>
      <c r="W11" s="4"/>
      <c r="X11" s="4"/>
      <c r="Y11" s="4"/>
      <c r="Z11" s="4"/>
      <c r="AA11" s="4"/>
      <c r="AB11" s="4"/>
    </row>
    <row r="12" spans="1:28" ht="18">
      <c r="A12" s="151">
        <v>1</v>
      </c>
      <c r="B12" s="151" t="s">
        <v>1609</v>
      </c>
      <c r="C12" s="151" t="s">
        <v>429</v>
      </c>
      <c r="D12" s="151" t="s">
        <v>425</v>
      </c>
      <c r="E12" s="151" t="s">
        <v>426</v>
      </c>
      <c r="F12" s="152"/>
      <c r="G12" s="151" t="s">
        <v>427</v>
      </c>
      <c r="H12" s="153"/>
      <c r="I12" s="151" t="s">
        <v>428</v>
      </c>
      <c r="J12" s="153" t="s">
        <v>430</v>
      </c>
      <c r="K12" s="153"/>
      <c r="L12" s="151" t="s">
        <v>1627</v>
      </c>
      <c r="M12" s="153"/>
      <c r="N12" s="153"/>
      <c r="O12" s="153"/>
      <c r="P12" s="157"/>
      <c r="Q12" s="155"/>
      <c r="R12" s="155"/>
      <c r="S12" s="155"/>
      <c r="T12" s="4"/>
      <c r="U12" s="4"/>
      <c r="V12" s="4"/>
      <c r="W12" s="4"/>
      <c r="X12" s="4"/>
      <c r="Y12" s="4"/>
      <c r="Z12" s="4"/>
      <c r="AA12" s="4"/>
      <c r="AB12" s="4"/>
    </row>
    <row r="13" spans="1:28" ht="18">
      <c r="A13" s="151">
        <v>1</v>
      </c>
      <c r="B13" s="151" t="s">
        <v>1609</v>
      </c>
      <c r="C13" s="153" t="s">
        <v>1628</v>
      </c>
      <c r="D13" s="153" t="s">
        <v>1194</v>
      </c>
      <c r="E13" s="153" t="s">
        <v>1195</v>
      </c>
      <c r="F13" s="157"/>
      <c r="G13" s="153" t="s">
        <v>1196</v>
      </c>
      <c r="H13" s="153"/>
      <c r="I13" s="153" t="s">
        <v>1629</v>
      </c>
      <c r="J13" s="153" t="s">
        <v>1630</v>
      </c>
      <c r="K13" s="153" t="s">
        <v>1631</v>
      </c>
      <c r="L13" s="153" t="s">
        <v>186</v>
      </c>
      <c r="M13" s="151" t="s">
        <v>187</v>
      </c>
      <c r="N13" s="153" t="s">
        <v>54</v>
      </c>
      <c r="O13" s="153" t="s">
        <v>22</v>
      </c>
      <c r="P13" s="157">
        <v>35806</v>
      </c>
      <c r="Q13" s="155"/>
      <c r="R13" s="155"/>
      <c r="S13" s="155"/>
      <c r="T13" s="4"/>
      <c r="U13" s="4"/>
      <c r="V13" s="4"/>
      <c r="W13" s="4"/>
      <c r="X13" s="4"/>
      <c r="Y13" s="4"/>
      <c r="Z13" s="4"/>
      <c r="AA13" s="4"/>
      <c r="AB13" s="4"/>
    </row>
    <row r="14" spans="1:28" ht="18">
      <c r="A14" s="151">
        <v>1</v>
      </c>
      <c r="B14" s="151" t="s">
        <v>1609</v>
      </c>
      <c r="C14" s="153" t="s">
        <v>434</v>
      </c>
      <c r="D14" s="153" t="s">
        <v>432</v>
      </c>
      <c r="E14" s="153" t="s">
        <v>155</v>
      </c>
      <c r="F14" s="157" t="s">
        <v>1618</v>
      </c>
      <c r="G14" s="153" t="s">
        <v>144</v>
      </c>
      <c r="H14" s="153"/>
      <c r="I14" s="153" t="s">
        <v>433</v>
      </c>
      <c r="J14" s="153" t="s">
        <v>435</v>
      </c>
      <c r="K14" s="153" t="s">
        <v>436</v>
      </c>
      <c r="L14" s="153" t="s">
        <v>437</v>
      </c>
      <c r="M14" s="153" t="s">
        <v>438</v>
      </c>
      <c r="N14" s="153" t="s">
        <v>21</v>
      </c>
      <c r="O14" s="153" t="s">
        <v>22</v>
      </c>
      <c r="P14" s="157">
        <v>35205</v>
      </c>
      <c r="Q14" s="155" t="s">
        <v>439</v>
      </c>
      <c r="R14" s="155"/>
      <c r="S14" s="155"/>
      <c r="T14" s="4"/>
      <c r="U14" s="4"/>
      <c r="V14" s="4"/>
      <c r="W14" s="4"/>
      <c r="X14" s="4"/>
      <c r="Y14" s="4"/>
      <c r="Z14" s="4"/>
      <c r="AA14" s="4"/>
      <c r="AB14" s="4"/>
    </row>
    <row r="15" spans="1:28" ht="18">
      <c r="A15" s="151">
        <v>1</v>
      </c>
      <c r="B15" s="151" t="s">
        <v>1609</v>
      </c>
      <c r="C15" s="151" t="s">
        <v>445</v>
      </c>
      <c r="D15" s="151" t="s">
        <v>1632</v>
      </c>
      <c r="E15" s="151" t="s">
        <v>84</v>
      </c>
      <c r="F15" s="152"/>
      <c r="G15" s="151" t="s">
        <v>1633</v>
      </c>
      <c r="H15" s="153"/>
      <c r="I15" s="153" t="s">
        <v>1634</v>
      </c>
      <c r="J15" s="153"/>
      <c r="K15" s="153" t="s">
        <v>1635</v>
      </c>
      <c r="L15" s="153" t="s">
        <v>1636</v>
      </c>
      <c r="M15" s="153" t="s">
        <v>447</v>
      </c>
      <c r="N15" s="153" t="s">
        <v>54</v>
      </c>
      <c r="O15" s="153" t="s">
        <v>1637</v>
      </c>
      <c r="P15" s="157">
        <v>35801</v>
      </c>
      <c r="Q15" s="155"/>
      <c r="R15" s="155"/>
      <c r="S15" s="155"/>
      <c r="T15" s="4"/>
      <c r="U15" s="4"/>
      <c r="V15" s="4"/>
      <c r="W15" s="4"/>
      <c r="X15" s="4"/>
      <c r="Y15" s="4"/>
      <c r="Z15" s="4"/>
      <c r="AA15" s="4"/>
      <c r="AB15" s="4"/>
    </row>
    <row r="16" spans="1:28" ht="18">
      <c r="A16" s="151">
        <v>1</v>
      </c>
      <c r="B16" s="151" t="s">
        <v>1609</v>
      </c>
      <c r="C16" s="151" t="s">
        <v>445</v>
      </c>
      <c r="D16" s="151" t="s">
        <v>456</v>
      </c>
      <c r="E16" s="151" t="s">
        <v>457</v>
      </c>
      <c r="F16" s="152"/>
      <c r="G16" s="151" t="s">
        <v>458</v>
      </c>
      <c r="H16" s="153"/>
      <c r="I16" s="151" t="s">
        <v>459</v>
      </c>
      <c r="J16" s="153"/>
      <c r="K16" s="153"/>
      <c r="L16" s="153" t="s">
        <v>1636</v>
      </c>
      <c r="M16" s="153" t="s">
        <v>447</v>
      </c>
      <c r="N16" s="153" t="s">
        <v>54</v>
      </c>
      <c r="O16" s="153" t="s">
        <v>22</v>
      </c>
      <c r="P16" s="157">
        <v>35801</v>
      </c>
      <c r="Q16" s="155"/>
      <c r="R16" s="155"/>
      <c r="S16" s="155"/>
      <c r="T16" s="4"/>
      <c r="U16" s="4"/>
      <c r="V16" s="4"/>
      <c r="W16" s="4"/>
      <c r="X16" s="4"/>
      <c r="Y16" s="4"/>
      <c r="Z16" s="4"/>
      <c r="AA16" s="4"/>
      <c r="AB16" s="4"/>
    </row>
    <row r="17" spans="1:28" ht="18">
      <c r="A17" s="151">
        <v>1</v>
      </c>
      <c r="B17" s="151" t="s">
        <v>1609</v>
      </c>
      <c r="C17" s="151" t="s">
        <v>445</v>
      </c>
      <c r="D17" s="151" t="s">
        <v>452</v>
      </c>
      <c r="E17" s="151" t="s">
        <v>453</v>
      </c>
      <c r="F17" s="152"/>
      <c r="G17" s="151" t="s">
        <v>454</v>
      </c>
      <c r="H17" s="153"/>
      <c r="I17" s="151" t="s">
        <v>1638</v>
      </c>
      <c r="J17" s="153"/>
      <c r="K17" s="153"/>
      <c r="L17" s="153" t="s">
        <v>1636</v>
      </c>
      <c r="M17" s="153" t="s">
        <v>447</v>
      </c>
      <c r="N17" s="153" t="s">
        <v>54</v>
      </c>
      <c r="O17" s="153" t="s">
        <v>22</v>
      </c>
      <c r="P17" s="157">
        <v>35801</v>
      </c>
      <c r="Q17" s="155"/>
      <c r="R17" s="155"/>
      <c r="S17" s="155"/>
      <c r="T17" s="4"/>
      <c r="U17" s="4"/>
      <c r="V17" s="4"/>
      <c r="W17" s="4"/>
      <c r="X17" s="4"/>
      <c r="Y17" s="4"/>
      <c r="Z17" s="4"/>
      <c r="AA17" s="4"/>
      <c r="AB17" s="4"/>
    </row>
    <row r="18" spans="1:28" ht="18">
      <c r="A18" s="151">
        <v>1</v>
      </c>
      <c r="B18" s="151" t="s">
        <v>1609</v>
      </c>
      <c r="C18" s="151" t="s">
        <v>445</v>
      </c>
      <c r="D18" s="151" t="s">
        <v>455</v>
      </c>
      <c r="E18" s="151" t="s">
        <v>405</v>
      </c>
      <c r="F18" s="152"/>
      <c r="G18" s="151" t="s">
        <v>454</v>
      </c>
      <c r="H18" s="153"/>
      <c r="I18" s="151" t="s">
        <v>1639</v>
      </c>
      <c r="J18" s="153"/>
      <c r="K18" s="153"/>
      <c r="L18" s="153" t="s">
        <v>1636</v>
      </c>
      <c r="M18" s="153" t="s">
        <v>447</v>
      </c>
      <c r="N18" s="153" t="s">
        <v>54</v>
      </c>
      <c r="O18" s="153" t="s">
        <v>22</v>
      </c>
      <c r="P18" s="157">
        <v>35801</v>
      </c>
      <c r="Q18" s="155"/>
      <c r="R18" s="155"/>
      <c r="S18" s="155"/>
      <c r="T18" s="4"/>
      <c r="U18" s="4"/>
      <c r="V18" s="4"/>
      <c r="W18" s="4"/>
      <c r="X18" s="4"/>
      <c r="Y18" s="4"/>
      <c r="Z18" s="4"/>
      <c r="AA18" s="4"/>
      <c r="AB18" s="4"/>
    </row>
    <row r="19" spans="1:28" ht="18">
      <c r="A19" s="151">
        <v>1</v>
      </c>
      <c r="B19" s="151" t="s">
        <v>1609</v>
      </c>
      <c r="C19" s="151" t="s">
        <v>484</v>
      </c>
      <c r="D19" s="151" t="s">
        <v>480</v>
      </c>
      <c r="E19" s="151" t="s">
        <v>481</v>
      </c>
      <c r="F19" s="152"/>
      <c r="G19" s="151" t="s">
        <v>482</v>
      </c>
      <c r="H19" s="153"/>
      <c r="I19" s="151" t="s">
        <v>483</v>
      </c>
      <c r="J19" s="151" t="s">
        <v>485</v>
      </c>
      <c r="K19" s="153" t="s">
        <v>486</v>
      </c>
      <c r="L19" s="151" t="s">
        <v>487</v>
      </c>
      <c r="M19" s="151"/>
      <c r="N19" s="159" t="s">
        <v>54</v>
      </c>
      <c r="O19" s="151" t="s">
        <v>22</v>
      </c>
      <c r="P19" s="154">
        <v>35801</v>
      </c>
      <c r="Q19" s="155"/>
      <c r="R19" s="155"/>
      <c r="S19" s="155"/>
      <c r="T19" s="4"/>
      <c r="U19" s="4"/>
      <c r="V19" s="4"/>
      <c r="W19" s="4"/>
      <c r="X19" s="4"/>
      <c r="Y19" s="4"/>
      <c r="Z19" s="4"/>
      <c r="AA19" s="4"/>
      <c r="AB19" s="4"/>
    </row>
    <row r="20" spans="1:28" ht="18">
      <c r="A20" s="151">
        <v>1</v>
      </c>
      <c r="B20" s="151" t="s">
        <v>1609</v>
      </c>
      <c r="C20" s="151" t="s">
        <v>500</v>
      </c>
      <c r="D20" s="151" t="s">
        <v>529</v>
      </c>
      <c r="E20" s="151" t="s">
        <v>530</v>
      </c>
      <c r="F20" s="152"/>
      <c r="G20" s="151" t="s">
        <v>531</v>
      </c>
      <c r="H20" s="153"/>
      <c r="I20" s="151" t="s">
        <v>1644</v>
      </c>
      <c r="J20" s="151" t="s">
        <v>532</v>
      </c>
      <c r="K20" s="153"/>
      <c r="L20" s="151" t="s">
        <v>502</v>
      </c>
      <c r="M20" s="151" t="s">
        <v>503</v>
      </c>
      <c r="N20" s="159" t="s">
        <v>54</v>
      </c>
      <c r="O20" s="151" t="s">
        <v>22</v>
      </c>
      <c r="P20" s="154">
        <v>35801</v>
      </c>
      <c r="Q20" s="155"/>
      <c r="R20" s="155"/>
      <c r="S20" s="155"/>
      <c r="T20" s="4"/>
      <c r="U20" s="4"/>
      <c r="V20" s="4"/>
      <c r="W20" s="4"/>
      <c r="X20" s="4"/>
      <c r="Y20" s="4"/>
      <c r="Z20" s="4"/>
      <c r="AA20" s="4"/>
      <c r="AB20" s="4"/>
    </row>
    <row r="21" spans="1:28" ht="18">
      <c r="A21" s="151">
        <v>1</v>
      </c>
      <c r="B21" s="151" t="s">
        <v>1609</v>
      </c>
      <c r="C21" s="151" t="s">
        <v>500</v>
      </c>
      <c r="D21" s="151" t="s">
        <v>504</v>
      </c>
      <c r="E21" s="151" t="s">
        <v>505</v>
      </c>
      <c r="F21" s="152"/>
      <c r="G21" s="151" t="s">
        <v>506</v>
      </c>
      <c r="H21" s="153"/>
      <c r="I21" s="151" t="s">
        <v>507</v>
      </c>
      <c r="J21" s="153" t="s">
        <v>1645</v>
      </c>
      <c r="K21" s="153" t="s">
        <v>1646</v>
      </c>
      <c r="L21" s="151" t="s">
        <v>502</v>
      </c>
      <c r="M21" s="151" t="s">
        <v>503</v>
      </c>
      <c r="N21" s="159" t="s">
        <v>54</v>
      </c>
      <c r="O21" s="151" t="s">
        <v>22</v>
      </c>
      <c r="P21" s="154">
        <v>35801</v>
      </c>
      <c r="Q21" s="155"/>
      <c r="R21" s="155"/>
      <c r="S21" s="155"/>
      <c r="T21" s="4"/>
      <c r="U21" s="4"/>
      <c r="V21" s="4"/>
      <c r="W21" s="4"/>
      <c r="X21" s="4"/>
      <c r="Y21" s="4"/>
      <c r="Z21" s="4"/>
      <c r="AA21" s="4"/>
      <c r="AB21" s="4"/>
    </row>
    <row r="22" spans="1:28" ht="18">
      <c r="A22" s="151"/>
      <c r="B22" s="151" t="s">
        <v>1609</v>
      </c>
      <c r="C22" s="151" t="s">
        <v>500</v>
      </c>
      <c r="D22" s="151" t="s">
        <v>926</v>
      </c>
      <c r="E22" s="151" t="s">
        <v>927</v>
      </c>
      <c r="F22" s="152"/>
      <c r="G22" s="151" t="s">
        <v>928</v>
      </c>
      <c r="H22" s="153"/>
      <c r="I22" s="151" t="s">
        <v>1647</v>
      </c>
      <c r="J22" s="153"/>
      <c r="K22" s="153"/>
      <c r="L22" s="151" t="s">
        <v>1648</v>
      </c>
      <c r="M22" s="151"/>
      <c r="N22" s="159" t="s">
        <v>54</v>
      </c>
      <c r="O22" s="151" t="s">
        <v>22</v>
      </c>
      <c r="P22" s="154">
        <v>35801</v>
      </c>
      <c r="Q22" s="155"/>
      <c r="R22" s="155"/>
      <c r="S22" s="155"/>
      <c r="T22" s="4"/>
      <c r="U22" s="4"/>
      <c r="V22" s="4"/>
      <c r="W22" s="4"/>
      <c r="X22" s="4"/>
      <c r="Y22" s="4"/>
      <c r="Z22" s="4"/>
      <c r="AA22" s="4"/>
      <c r="AB22" s="4"/>
    </row>
    <row r="23" spans="1:28" ht="18">
      <c r="A23" s="151">
        <v>1</v>
      </c>
      <c r="B23" s="151" t="s">
        <v>1609</v>
      </c>
      <c r="C23" s="151" t="s">
        <v>500</v>
      </c>
      <c r="D23" s="151" t="s">
        <v>496</v>
      </c>
      <c r="E23" s="151" t="s">
        <v>497</v>
      </c>
      <c r="F23" s="152"/>
      <c r="G23" s="151" t="s">
        <v>498</v>
      </c>
      <c r="H23" s="153"/>
      <c r="I23" s="151" t="s">
        <v>499</v>
      </c>
      <c r="J23" s="153" t="s">
        <v>1649</v>
      </c>
      <c r="K23" s="153"/>
      <c r="L23" s="151" t="s">
        <v>502</v>
      </c>
      <c r="M23" s="151" t="s">
        <v>503</v>
      </c>
      <c r="N23" s="159" t="s">
        <v>54</v>
      </c>
      <c r="O23" s="151" t="s">
        <v>22</v>
      </c>
      <c r="P23" s="154">
        <v>35801</v>
      </c>
      <c r="Q23" s="155"/>
      <c r="R23" s="155"/>
      <c r="S23" s="155"/>
      <c r="T23" s="4"/>
      <c r="U23" s="4"/>
      <c r="V23" s="4"/>
      <c r="W23" s="4"/>
      <c r="X23" s="4"/>
      <c r="Y23" s="4"/>
      <c r="Z23" s="4"/>
      <c r="AA23" s="4"/>
      <c r="AB23" s="4"/>
    </row>
    <row r="24" spans="1:28" ht="18">
      <c r="A24" s="151">
        <v>1</v>
      </c>
      <c r="B24" s="151" t="s">
        <v>1609</v>
      </c>
      <c r="C24" s="151" t="s">
        <v>500</v>
      </c>
      <c r="D24" s="151" t="s">
        <v>510</v>
      </c>
      <c r="E24" s="151" t="s">
        <v>511</v>
      </c>
      <c r="F24" s="152"/>
      <c r="G24" s="151" t="s">
        <v>512</v>
      </c>
      <c r="H24" s="153"/>
      <c r="I24" s="151" t="s">
        <v>513</v>
      </c>
      <c r="J24" s="151" t="s">
        <v>1650</v>
      </c>
      <c r="K24" s="153"/>
      <c r="L24" s="151" t="s">
        <v>502</v>
      </c>
      <c r="M24" s="151" t="s">
        <v>503</v>
      </c>
      <c r="N24" s="159" t="s">
        <v>54</v>
      </c>
      <c r="O24" s="151" t="s">
        <v>22</v>
      </c>
      <c r="P24" s="154">
        <v>35801</v>
      </c>
      <c r="Q24" s="155"/>
      <c r="R24" s="155"/>
      <c r="S24" s="155"/>
      <c r="T24" s="4"/>
      <c r="U24" s="4"/>
      <c r="V24" s="4"/>
      <c r="W24" s="4"/>
      <c r="X24" s="4"/>
      <c r="Y24" s="4"/>
      <c r="Z24" s="4"/>
      <c r="AA24" s="4"/>
      <c r="AB24" s="4"/>
    </row>
    <row r="25" spans="1:28" ht="18">
      <c r="A25" s="151">
        <v>1</v>
      </c>
      <c r="B25" s="151" t="s">
        <v>1609</v>
      </c>
      <c r="C25" s="151" t="s">
        <v>500</v>
      </c>
      <c r="D25" s="151" t="s">
        <v>521</v>
      </c>
      <c r="E25" s="151" t="s">
        <v>169</v>
      </c>
      <c r="F25" s="152"/>
      <c r="G25" s="151" t="s">
        <v>522</v>
      </c>
      <c r="H25" s="153"/>
      <c r="I25" s="151" t="s">
        <v>523</v>
      </c>
      <c r="J25" s="151" t="s">
        <v>1649</v>
      </c>
      <c r="K25" s="153"/>
      <c r="L25" s="151" t="s">
        <v>502</v>
      </c>
      <c r="M25" s="151" t="s">
        <v>503</v>
      </c>
      <c r="N25" s="159" t="s">
        <v>54</v>
      </c>
      <c r="O25" s="151" t="s">
        <v>22</v>
      </c>
      <c r="P25" s="154">
        <v>35801</v>
      </c>
      <c r="Q25" s="155"/>
      <c r="R25" s="155"/>
      <c r="S25" s="155"/>
      <c r="T25" s="4"/>
      <c r="U25" s="4"/>
      <c r="V25" s="4"/>
      <c r="W25" s="4"/>
      <c r="X25" s="4"/>
      <c r="Y25" s="4"/>
      <c r="Z25" s="4"/>
      <c r="AA25" s="4"/>
      <c r="AB25" s="4"/>
    </row>
    <row r="26" spans="1:28" ht="18">
      <c r="A26" s="151"/>
      <c r="B26" s="151" t="s">
        <v>1609</v>
      </c>
      <c r="C26" s="151" t="s">
        <v>543</v>
      </c>
      <c r="D26" s="151" t="s">
        <v>1651</v>
      </c>
      <c r="E26" s="151" t="s">
        <v>1652</v>
      </c>
      <c r="F26" s="152"/>
      <c r="G26" s="151" t="s">
        <v>1653</v>
      </c>
      <c r="H26" s="153"/>
      <c r="I26" s="151" t="s">
        <v>1654</v>
      </c>
      <c r="J26" s="153" t="s">
        <v>1655</v>
      </c>
      <c r="K26" s="151"/>
      <c r="L26" s="151" t="s">
        <v>88</v>
      </c>
      <c r="M26" s="151" t="s">
        <v>503</v>
      </c>
      <c r="N26" s="159" t="s">
        <v>54</v>
      </c>
      <c r="O26" s="151" t="s">
        <v>22</v>
      </c>
      <c r="P26" s="154">
        <v>35801</v>
      </c>
      <c r="Q26" s="155"/>
      <c r="R26" s="155"/>
      <c r="S26" s="155"/>
      <c r="T26" s="4"/>
      <c r="U26" s="4"/>
      <c r="V26" s="4"/>
      <c r="W26" s="4"/>
      <c r="X26" s="4"/>
      <c r="Y26" s="4"/>
      <c r="Z26" s="4"/>
      <c r="AA26" s="4"/>
      <c r="AB26" s="4"/>
    </row>
    <row r="27" spans="1:28" ht="18">
      <c r="A27" s="151">
        <v>1</v>
      </c>
      <c r="B27" s="151" t="s">
        <v>1609</v>
      </c>
      <c r="C27" s="151" t="s">
        <v>543</v>
      </c>
      <c r="D27" s="151" t="s">
        <v>561</v>
      </c>
      <c r="E27" s="151" t="s">
        <v>155</v>
      </c>
      <c r="F27" s="152"/>
      <c r="G27" s="151" t="s">
        <v>562</v>
      </c>
      <c r="H27" s="153"/>
      <c r="I27" s="151" t="s">
        <v>563</v>
      </c>
      <c r="J27" s="153" t="s">
        <v>1656</v>
      </c>
      <c r="K27" s="151" t="s">
        <v>1657</v>
      </c>
      <c r="L27" s="151" t="s">
        <v>553</v>
      </c>
      <c r="M27" s="151" t="s">
        <v>89</v>
      </c>
      <c r="N27" s="159" t="s">
        <v>54</v>
      </c>
      <c r="O27" s="151" t="s">
        <v>22</v>
      </c>
      <c r="P27" s="154">
        <v>35801</v>
      </c>
      <c r="Q27" s="155"/>
      <c r="R27" s="155"/>
      <c r="S27" s="155"/>
      <c r="T27" s="4"/>
      <c r="U27" s="4"/>
      <c r="V27" s="4"/>
      <c r="W27" s="4"/>
      <c r="X27" s="4"/>
      <c r="Y27" s="4"/>
      <c r="Z27" s="4"/>
      <c r="AA27" s="4"/>
      <c r="AB27" s="4"/>
    </row>
    <row r="28" spans="1:28" ht="18">
      <c r="A28" s="151">
        <v>1</v>
      </c>
      <c r="B28" s="151" t="s">
        <v>1609</v>
      </c>
      <c r="C28" s="151" t="s">
        <v>543</v>
      </c>
      <c r="D28" s="151" t="s">
        <v>1658</v>
      </c>
      <c r="E28" s="151" t="s">
        <v>1659</v>
      </c>
      <c r="F28" s="152"/>
      <c r="G28" s="151" t="s">
        <v>1660</v>
      </c>
      <c r="H28" s="153"/>
      <c r="I28" s="151" t="s">
        <v>1661</v>
      </c>
      <c r="J28" s="153" t="s">
        <v>1662</v>
      </c>
      <c r="K28" s="153"/>
      <c r="L28" s="151" t="s">
        <v>553</v>
      </c>
      <c r="M28" s="151" t="s">
        <v>560</v>
      </c>
      <c r="N28" s="159" t="s">
        <v>54</v>
      </c>
      <c r="O28" s="151" t="s">
        <v>22</v>
      </c>
      <c r="P28" s="154"/>
      <c r="Q28" s="155"/>
      <c r="R28" s="155"/>
      <c r="S28" s="155"/>
      <c r="T28" s="4"/>
      <c r="U28" s="4"/>
      <c r="V28" s="4"/>
      <c r="W28" s="4"/>
      <c r="X28" s="4"/>
      <c r="Y28" s="4"/>
      <c r="Z28" s="4"/>
      <c r="AA28" s="4"/>
      <c r="AB28" s="4"/>
    </row>
    <row r="29" spans="1:28" ht="18">
      <c r="A29" s="151">
        <v>1</v>
      </c>
      <c r="B29" s="151" t="s">
        <v>1609</v>
      </c>
      <c r="C29" s="151" t="s">
        <v>543</v>
      </c>
      <c r="D29" s="151" t="s">
        <v>554</v>
      </c>
      <c r="E29" s="151" t="s">
        <v>555</v>
      </c>
      <c r="F29" s="152"/>
      <c r="G29" s="151" t="s">
        <v>556</v>
      </c>
      <c r="H29" s="153"/>
      <c r="I29" s="151" t="s">
        <v>557</v>
      </c>
      <c r="J29" s="151" t="s">
        <v>558</v>
      </c>
      <c r="K29" s="153"/>
      <c r="L29" s="151" t="s">
        <v>553</v>
      </c>
      <c r="M29" s="151" t="s">
        <v>560</v>
      </c>
      <c r="N29" s="159" t="s">
        <v>54</v>
      </c>
      <c r="O29" s="151" t="s">
        <v>22</v>
      </c>
      <c r="P29" s="154">
        <v>35801</v>
      </c>
      <c r="Q29" s="155"/>
      <c r="R29" s="155"/>
      <c r="S29" s="155"/>
      <c r="T29" s="4"/>
      <c r="U29" s="4"/>
      <c r="V29" s="4"/>
      <c r="W29" s="4"/>
      <c r="X29" s="4"/>
      <c r="Y29" s="4"/>
      <c r="Z29" s="4"/>
      <c r="AA29" s="4"/>
      <c r="AB29" s="4"/>
    </row>
    <row r="30" spans="1:28" ht="18">
      <c r="A30" s="151">
        <v>1</v>
      </c>
      <c r="B30" s="151" t="s">
        <v>1609</v>
      </c>
      <c r="C30" s="151" t="s">
        <v>543</v>
      </c>
      <c r="D30" s="151" t="s">
        <v>566</v>
      </c>
      <c r="E30" s="151" t="s">
        <v>567</v>
      </c>
      <c r="F30" s="152"/>
      <c r="G30" s="151" t="s">
        <v>568</v>
      </c>
      <c r="H30" s="153"/>
      <c r="I30" s="151" t="s">
        <v>569</v>
      </c>
      <c r="J30" s="151" t="s">
        <v>570</v>
      </c>
      <c r="K30" s="153"/>
      <c r="L30" s="151" t="s">
        <v>553</v>
      </c>
      <c r="M30" s="151" t="s">
        <v>560</v>
      </c>
      <c r="N30" s="159" t="s">
        <v>54</v>
      </c>
      <c r="O30" s="151" t="s">
        <v>22</v>
      </c>
      <c r="P30" s="154">
        <v>35801</v>
      </c>
      <c r="Q30" s="155"/>
      <c r="R30" s="155"/>
      <c r="S30" s="155"/>
      <c r="T30" s="4"/>
      <c r="U30" s="4"/>
      <c r="V30" s="4"/>
      <c r="W30" s="4"/>
      <c r="X30" s="4"/>
      <c r="Y30" s="4"/>
      <c r="Z30" s="4"/>
      <c r="AA30" s="4"/>
      <c r="AB30" s="4"/>
    </row>
    <row r="31" spans="1:28" ht="18">
      <c r="A31" s="151">
        <v>1</v>
      </c>
      <c r="B31" s="151" t="s">
        <v>1609</v>
      </c>
      <c r="C31" s="151" t="s">
        <v>543</v>
      </c>
      <c r="D31" s="151" t="s">
        <v>571</v>
      </c>
      <c r="E31" s="151" t="s">
        <v>572</v>
      </c>
      <c r="F31" s="152"/>
      <c r="G31" s="151" t="s">
        <v>573</v>
      </c>
      <c r="H31" s="153"/>
      <c r="I31" s="151" t="s">
        <v>574</v>
      </c>
      <c r="J31" s="151" t="s">
        <v>551</v>
      </c>
      <c r="K31" s="153" t="s">
        <v>1663</v>
      </c>
      <c r="L31" s="151" t="s">
        <v>553</v>
      </c>
      <c r="M31" s="151" t="s">
        <v>89</v>
      </c>
      <c r="N31" s="159" t="s">
        <v>54</v>
      </c>
      <c r="O31" s="151" t="s">
        <v>22</v>
      </c>
      <c r="P31" s="154">
        <v>35801</v>
      </c>
      <c r="Q31" s="155"/>
      <c r="R31" s="155"/>
      <c r="S31" s="155"/>
      <c r="T31" s="4"/>
      <c r="U31" s="4"/>
      <c r="V31" s="4"/>
      <c r="W31" s="4"/>
      <c r="X31" s="4"/>
      <c r="Y31" s="4"/>
      <c r="Z31" s="4"/>
      <c r="AA31" s="4"/>
      <c r="AB31" s="4"/>
    </row>
    <row r="32" spans="1:28" ht="18">
      <c r="A32" s="151">
        <v>1</v>
      </c>
      <c r="B32" s="151" t="s">
        <v>1609</v>
      </c>
      <c r="C32" s="151" t="s">
        <v>580</v>
      </c>
      <c r="D32" s="151" t="s">
        <v>577</v>
      </c>
      <c r="E32" s="151" t="s">
        <v>578</v>
      </c>
      <c r="F32" s="152"/>
      <c r="G32" s="151" t="s">
        <v>122</v>
      </c>
      <c r="H32" s="153"/>
      <c r="I32" s="151" t="s">
        <v>579</v>
      </c>
      <c r="J32" s="151" t="s">
        <v>581</v>
      </c>
      <c r="K32" s="151" t="s">
        <v>581</v>
      </c>
      <c r="L32" s="151" t="s">
        <v>582</v>
      </c>
      <c r="M32" s="151" t="s">
        <v>583</v>
      </c>
      <c r="N32" s="159" t="s">
        <v>21</v>
      </c>
      <c r="O32" s="151" t="s">
        <v>22</v>
      </c>
      <c r="P32" s="154">
        <v>35223</v>
      </c>
      <c r="Q32" s="155"/>
      <c r="R32" s="155"/>
      <c r="S32" s="155"/>
      <c r="T32" s="4"/>
      <c r="U32" s="4"/>
      <c r="V32" s="4"/>
      <c r="W32" s="4"/>
      <c r="X32" s="4"/>
      <c r="Y32" s="4"/>
      <c r="Z32" s="4"/>
      <c r="AA32" s="4"/>
      <c r="AB32" s="4"/>
    </row>
    <row r="33" spans="1:28" ht="18">
      <c r="A33" s="151">
        <v>1</v>
      </c>
      <c r="B33" s="151" t="s">
        <v>1609</v>
      </c>
      <c r="C33" s="151" t="s">
        <v>595</v>
      </c>
      <c r="D33" s="151" t="s">
        <v>584</v>
      </c>
      <c r="E33" s="151" t="s">
        <v>101</v>
      </c>
      <c r="F33" s="152"/>
      <c r="G33" s="151" t="s">
        <v>585</v>
      </c>
      <c r="H33" s="153"/>
      <c r="I33" s="151" t="s">
        <v>586</v>
      </c>
      <c r="J33" s="153" t="s">
        <v>588</v>
      </c>
      <c r="K33" s="153" t="s">
        <v>589</v>
      </c>
      <c r="L33" s="151" t="s">
        <v>1664</v>
      </c>
      <c r="M33" s="151" t="s">
        <v>591</v>
      </c>
      <c r="N33" s="159" t="s">
        <v>54</v>
      </c>
      <c r="O33" s="151" t="s">
        <v>22</v>
      </c>
      <c r="P33" s="154">
        <v>35806</v>
      </c>
      <c r="Q33" s="155"/>
      <c r="R33" s="155"/>
      <c r="S33" s="155"/>
      <c r="T33" s="4"/>
      <c r="U33" s="4"/>
      <c r="V33" s="4"/>
      <c r="W33" s="4"/>
      <c r="X33" s="4"/>
      <c r="Y33" s="4"/>
      <c r="Z33" s="4"/>
      <c r="AA33" s="4"/>
      <c r="AB33" s="4"/>
    </row>
    <row r="34" spans="1:28" ht="18">
      <c r="A34" s="151">
        <v>1</v>
      </c>
      <c r="B34" s="151" t="s">
        <v>1609</v>
      </c>
      <c r="C34" s="151" t="s">
        <v>595</v>
      </c>
      <c r="D34" s="151" t="s">
        <v>592</v>
      </c>
      <c r="E34" s="151" t="s">
        <v>175</v>
      </c>
      <c r="F34" s="152"/>
      <c r="G34" s="151" t="s">
        <v>593</v>
      </c>
      <c r="H34" s="153"/>
      <c r="I34" s="151" t="s">
        <v>594</v>
      </c>
      <c r="J34" s="151"/>
      <c r="K34" s="151"/>
      <c r="L34" s="151"/>
      <c r="M34" s="153"/>
      <c r="N34" s="159"/>
      <c r="O34" s="151"/>
      <c r="P34" s="154"/>
      <c r="Q34" s="155"/>
      <c r="R34" s="155"/>
      <c r="S34" s="155"/>
      <c r="T34" s="4"/>
      <c r="U34" s="4"/>
      <c r="V34" s="4"/>
      <c r="W34" s="4"/>
      <c r="X34" s="4"/>
      <c r="Y34" s="4"/>
      <c r="Z34" s="4"/>
      <c r="AA34" s="4"/>
      <c r="AB34" s="4"/>
    </row>
    <row r="35" spans="1:28" ht="18">
      <c r="A35" s="151">
        <v>1</v>
      </c>
      <c r="B35" s="151" t="s">
        <v>1609</v>
      </c>
      <c r="C35" s="151" t="s">
        <v>610</v>
      </c>
      <c r="D35" s="151" t="s">
        <v>606</v>
      </c>
      <c r="E35" s="151" t="s">
        <v>607</v>
      </c>
      <c r="F35" s="152"/>
      <c r="G35" s="151" t="s">
        <v>608</v>
      </c>
      <c r="H35" s="153"/>
      <c r="I35" s="151" t="s">
        <v>609</v>
      </c>
      <c r="J35" s="151" t="s">
        <v>611</v>
      </c>
      <c r="K35" s="151" t="s">
        <v>1665</v>
      </c>
      <c r="L35" s="151" t="s">
        <v>1664</v>
      </c>
      <c r="M35" s="151" t="s">
        <v>591</v>
      </c>
      <c r="N35" s="159" t="s">
        <v>54</v>
      </c>
      <c r="O35" s="151" t="s">
        <v>22</v>
      </c>
      <c r="P35" s="154">
        <v>35806</v>
      </c>
      <c r="Q35" s="155"/>
      <c r="R35" s="155"/>
      <c r="S35" s="155"/>
      <c r="T35" s="4"/>
      <c r="U35" s="4"/>
      <c r="V35" s="4"/>
      <c r="W35" s="4"/>
      <c r="X35" s="4"/>
      <c r="Y35" s="4"/>
      <c r="Z35" s="4"/>
      <c r="AA35" s="4"/>
      <c r="AB35" s="4"/>
    </row>
    <row r="36" spans="1:28" ht="18">
      <c r="A36" s="151">
        <v>1</v>
      </c>
      <c r="B36" s="151" t="s">
        <v>1609</v>
      </c>
      <c r="C36" s="151" t="s">
        <v>617</v>
      </c>
      <c r="D36" s="151" t="s">
        <v>613</v>
      </c>
      <c r="E36" s="151" t="s">
        <v>614</v>
      </c>
      <c r="F36" s="152"/>
      <c r="G36" s="151" t="s">
        <v>615</v>
      </c>
      <c r="H36" s="153"/>
      <c r="I36" s="151" t="s">
        <v>616</v>
      </c>
      <c r="J36" s="151" t="s">
        <v>1666</v>
      </c>
      <c r="K36" s="151" t="s">
        <v>619</v>
      </c>
      <c r="L36" s="151" t="s">
        <v>620</v>
      </c>
      <c r="M36" s="153"/>
      <c r="N36" s="159" t="s">
        <v>54</v>
      </c>
      <c r="O36" s="151" t="s">
        <v>22</v>
      </c>
      <c r="P36" s="154">
        <v>35804</v>
      </c>
      <c r="Q36" s="155"/>
      <c r="R36" s="155"/>
      <c r="S36" s="155"/>
      <c r="T36" s="4"/>
      <c r="U36" s="4"/>
      <c r="V36" s="4"/>
      <c r="W36" s="4"/>
      <c r="X36" s="4"/>
      <c r="Y36" s="4"/>
      <c r="Z36" s="4"/>
      <c r="AA36" s="4"/>
      <c r="AB36" s="4"/>
    </row>
    <row r="37" spans="1:28" ht="18">
      <c r="A37" s="151">
        <v>1</v>
      </c>
      <c r="B37" s="151" t="s">
        <v>1609</v>
      </c>
      <c r="C37" s="151" t="s">
        <v>625</v>
      </c>
      <c r="D37" s="151" t="s">
        <v>1667</v>
      </c>
      <c r="E37" s="151" t="s">
        <v>641</v>
      </c>
      <c r="F37" s="152"/>
      <c r="G37" s="151" t="s">
        <v>642</v>
      </c>
      <c r="H37" s="153"/>
      <c r="I37" s="151" t="s">
        <v>643</v>
      </c>
      <c r="J37" s="151" t="s">
        <v>1668</v>
      </c>
      <c r="K37" s="153" t="s">
        <v>646</v>
      </c>
      <c r="L37" s="151" t="s">
        <v>627</v>
      </c>
      <c r="M37" s="151" t="s">
        <v>628</v>
      </c>
      <c r="N37" s="159" t="s">
        <v>54</v>
      </c>
      <c r="O37" s="151" t="s">
        <v>22</v>
      </c>
      <c r="P37" s="154">
        <v>35801</v>
      </c>
      <c r="Q37" s="155"/>
      <c r="R37" s="155"/>
      <c r="S37" s="155"/>
      <c r="T37" s="4"/>
      <c r="U37" s="4"/>
      <c r="V37" s="4"/>
      <c r="W37" s="4"/>
      <c r="X37" s="4"/>
      <c r="Y37" s="4"/>
      <c r="Z37" s="4"/>
      <c r="AA37" s="4"/>
      <c r="AB37" s="4"/>
    </row>
    <row r="38" spans="1:28" ht="18">
      <c r="A38" s="151">
        <v>1</v>
      </c>
      <c r="B38" s="151" t="s">
        <v>1609</v>
      </c>
      <c r="C38" s="151" t="s">
        <v>625</v>
      </c>
      <c r="D38" s="151" t="s">
        <v>636</v>
      </c>
      <c r="E38" s="151" t="s">
        <v>637</v>
      </c>
      <c r="F38" s="152"/>
      <c r="G38" s="151" t="s">
        <v>638</v>
      </c>
      <c r="H38" s="153"/>
      <c r="I38" s="151" t="s">
        <v>639</v>
      </c>
      <c r="J38" s="151" t="s">
        <v>626</v>
      </c>
      <c r="K38" s="151"/>
      <c r="L38" s="151" t="s">
        <v>1669</v>
      </c>
      <c r="M38" s="153" t="s">
        <v>628</v>
      </c>
      <c r="N38" s="159" t="s">
        <v>54</v>
      </c>
      <c r="O38" s="151" t="s">
        <v>22</v>
      </c>
      <c r="P38" s="154">
        <v>35801</v>
      </c>
      <c r="Q38" s="155"/>
      <c r="R38" s="155"/>
      <c r="S38" s="155"/>
      <c r="T38" s="4"/>
      <c r="U38" s="4"/>
      <c r="V38" s="4"/>
      <c r="W38" s="4"/>
      <c r="X38" s="4"/>
      <c r="Y38" s="4"/>
      <c r="Z38" s="4"/>
      <c r="AA38" s="4"/>
      <c r="AB38" s="4"/>
    </row>
    <row r="39" spans="1:28" ht="18">
      <c r="A39" s="151">
        <v>1</v>
      </c>
      <c r="B39" s="151" t="s">
        <v>1609</v>
      </c>
      <c r="C39" s="151" t="s">
        <v>625</v>
      </c>
      <c r="D39" s="151" t="s">
        <v>629</v>
      </c>
      <c r="E39" s="151" t="s">
        <v>74</v>
      </c>
      <c r="F39" s="152"/>
      <c r="G39" s="151" t="s">
        <v>630</v>
      </c>
      <c r="H39" s="153"/>
      <c r="I39" s="151" t="s">
        <v>1670</v>
      </c>
      <c r="J39" s="151" t="s">
        <v>626</v>
      </c>
      <c r="K39" s="151" t="s">
        <v>631</v>
      </c>
      <c r="L39" s="151" t="s">
        <v>1669</v>
      </c>
      <c r="M39" s="153" t="s">
        <v>628</v>
      </c>
      <c r="N39" s="159" t="s">
        <v>54</v>
      </c>
      <c r="O39" s="151" t="s">
        <v>22</v>
      </c>
      <c r="P39" s="154">
        <v>35801</v>
      </c>
      <c r="Q39" s="155"/>
      <c r="R39" s="155"/>
      <c r="S39" s="155"/>
      <c r="T39" s="4"/>
      <c r="U39" s="4"/>
      <c r="V39" s="4"/>
      <c r="W39" s="4"/>
      <c r="X39" s="4"/>
      <c r="Y39" s="4"/>
      <c r="Z39" s="4"/>
      <c r="AA39" s="4"/>
      <c r="AB39" s="4"/>
    </row>
    <row r="40" spans="1:28" ht="18">
      <c r="A40" s="151"/>
      <c r="B40" s="151" t="s">
        <v>1609</v>
      </c>
      <c r="C40" s="151" t="s">
        <v>625</v>
      </c>
      <c r="D40" s="151" t="s">
        <v>1672</v>
      </c>
      <c r="E40" s="151" t="s">
        <v>1585</v>
      </c>
      <c r="F40" s="152"/>
      <c r="G40" s="151" t="s">
        <v>1673</v>
      </c>
      <c r="H40" s="153"/>
      <c r="I40" s="151" t="s">
        <v>1674</v>
      </c>
      <c r="J40" s="153" t="s">
        <v>1675</v>
      </c>
      <c r="K40" s="153" t="s">
        <v>1676</v>
      </c>
      <c r="L40" s="151" t="s">
        <v>1669</v>
      </c>
      <c r="M40" s="151" t="s">
        <v>628</v>
      </c>
      <c r="N40" s="159" t="s">
        <v>54</v>
      </c>
      <c r="O40" s="151" t="s">
        <v>22</v>
      </c>
      <c r="P40" s="154">
        <v>35801</v>
      </c>
      <c r="Q40" s="155"/>
      <c r="R40" s="155"/>
      <c r="S40" s="155"/>
      <c r="T40" s="4"/>
      <c r="U40" s="4"/>
      <c r="V40" s="4"/>
      <c r="W40" s="4"/>
      <c r="X40" s="4"/>
      <c r="Y40" s="4"/>
      <c r="Z40" s="4"/>
      <c r="AA40" s="4"/>
      <c r="AB40" s="4"/>
    </row>
    <row r="41" spans="1:28" ht="18">
      <c r="A41" s="151">
        <v>1</v>
      </c>
      <c r="B41" s="151" t="s">
        <v>1609</v>
      </c>
      <c r="C41" s="151" t="s">
        <v>625</v>
      </c>
      <c r="D41" s="151" t="s">
        <v>633</v>
      </c>
      <c r="E41" s="151" t="s">
        <v>634</v>
      </c>
      <c r="F41" s="152"/>
      <c r="G41" s="151" t="s">
        <v>630</v>
      </c>
      <c r="H41" s="153"/>
      <c r="I41" s="151" t="s">
        <v>1671</v>
      </c>
      <c r="J41" s="151" t="s">
        <v>626</v>
      </c>
      <c r="K41" s="151" t="s">
        <v>635</v>
      </c>
      <c r="L41" s="151" t="s">
        <v>1669</v>
      </c>
      <c r="M41" s="153" t="s">
        <v>628</v>
      </c>
      <c r="N41" s="159" t="s">
        <v>54</v>
      </c>
      <c r="O41" s="151" t="s">
        <v>22</v>
      </c>
      <c r="P41" s="154">
        <v>35801</v>
      </c>
      <c r="Q41" s="155"/>
      <c r="R41" s="155"/>
      <c r="S41" s="155"/>
      <c r="T41" s="4"/>
      <c r="U41" s="4"/>
      <c r="V41" s="4"/>
      <c r="W41" s="4"/>
      <c r="X41" s="4"/>
      <c r="Y41" s="4"/>
      <c r="Z41" s="4"/>
      <c r="AA41" s="4"/>
      <c r="AB41" s="4"/>
    </row>
    <row r="42" spans="1:28" ht="18">
      <c r="A42" s="151">
        <v>1</v>
      </c>
      <c r="B42" s="151" t="s">
        <v>1609</v>
      </c>
      <c r="C42" s="151" t="s">
        <v>625</v>
      </c>
      <c r="D42" s="151" t="s">
        <v>621</v>
      </c>
      <c r="E42" s="151" t="s">
        <v>622</v>
      </c>
      <c r="F42" s="152"/>
      <c r="G42" s="151" t="s">
        <v>623</v>
      </c>
      <c r="H42" s="153"/>
      <c r="I42" s="151" t="s">
        <v>624</v>
      </c>
      <c r="J42" s="151" t="s">
        <v>626</v>
      </c>
      <c r="K42" s="151"/>
      <c r="L42" s="151" t="s">
        <v>627</v>
      </c>
      <c r="M42" s="151" t="s">
        <v>628</v>
      </c>
      <c r="N42" s="159" t="s">
        <v>54</v>
      </c>
      <c r="O42" s="151" t="s">
        <v>22</v>
      </c>
      <c r="P42" s="154">
        <v>35801</v>
      </c>
      <c r="Q42" s="155"/>
      <c r="R42" s="155"/>
      <c r="S42" s="155"/>
      <c r="T42" s="4"/>
      <c r="U42" s="4"/>
      <c r="V42" s="4"/>
      <c r="W42" s="4"/>
      <c r="X42" s="4"/>
      <c r="Y42" s="4"/>
      <c r="Z42" s="4"/>
      <c r="AA42" s="4"/>
      <c r="AB42" s="4"/>
    </row>
    <row r="43" spans="1:28" ht="18">
      <c r="A43" s="151">
        <v>1</v>
      </c>
      <c r="B43" s="151" t="s">
        <v>1609</v>
      </c>
      <c r="C43" s="151" t="s">
        <v>651</v>
      </c>
      <c r="D43" s="151" t="s">
        <v>647</v>
      </c>
      <c r="E43" s="151" t="s">
        <v>648</v>
      </c>
      <c r="F43" s="152"/>
      <c r="G43" s="151" t="s">
        <v>649</v>
      </c>
      <c r="H43" s="153"/>
      <c r="I43" s="151" t="s">
        <v>650</v>
      </c>
      <c r="J43" s="151" t="s">
        <v>652</v>
      </c>
      <c r="K43" s="151" t="s">
        <v>1677</v>
      </c>
      <c r="L43" s="151" t="s">
        <v>1678</v>
      </c>
      <c r="M43" s="151" t="s">
        <v>655</v>
      </c>
      <c r="N43" s="159" t="s">
        <v>54</v>
      </c>
      <c r="O43" s="151" t="s">
        <v>22</v>
      </c>
      <c r="P43" s="154">
        <v>35801</v>
      </c>
      <c r="Q43" s="155"/>
      <c r="R43" s="155"/>
      <c r="S43" s="155"/>
      <c r="T43" s="4"/>
      <c r="U43" s="4"/>
      <c r="V43" s="4"/>
      <c r="W43" s="4"/>
      <c r="X43" s="4"/>
      <c r="Y43" s="4"/>
      <c r="Z43" s="4"/>
      <c r="AA43" s="4"/>
      <c r="AB43" s="4"/>
    </row>
    <row r="44" spans="1:28" ht="18">
      <c r="A44" s="151">
        <v>1</v>
      </c>
      <c r="B44" s="151" t="s">
        <v>1609</v>
      </c>
      <c r="C44" s="153" t="s">
        <v>665</v>
      </c>
      <c r="D44" s="151" t="s">
        <v>1680</v>
      </c>
      <c r="E44" s="151" t="s">
        <v>1536</v>
      </c>
      <c r="F44" s="152"/>
      <c r="G44" s="151" t="s">
        <v>1681</v>
      </c>
      <c r="H44" s="153"/>
      <c r="I44" s="151" t="s">
        <v>1682</v>
      </c>
      <c r="J44" s="153" t="s">
        <v>1683</v>
      </c>
      <c r="K44" s="153"/>
      <c r="L44" s="153" t="s">
        <v>1679</v>
      </c>
      <c r="M44" s="153" t="s">
        <v>668</v>
      </c>
      <c r="N44" s="153" t="s">
        <v>54</v>
      </c>
      <c r="O44" s="153" t="s">
        <v>22</v>
      </c>
      <c r="P44" s="157">
        <v>35805</v>
      </c>
      <c r="Q44" s="155"/>
      <c r="R44" s="155"/>
      <c r="S44" s="155"/>
      <c r="T44" s="4"/>
      <c r="U44" s="4"/>
      <c r="V44" s="4"/>
      <c r="W44" s="4"/>
      <c r="X44" s="4"/>
      <c r="Y44" s="4"/>
      <c r="Z44" s="4"/>
      <c r="AA44" s="4"/>
      <c r="AB44" s="4"/>
    </row>
    <row r="45" spans="1:28" ht="18">
      <c r="A45" s="151">
        <v>1</v>
      </c>
      <c r="B45" s="151" t="s">
        <v>1609</v>
      </c>
      <c r="C45" s="153" t="s">
        <v>665</v>
      </c>
      <c r="D45" s="153" t="s">
        <v>680</v>
      </c>
      <c r="E45" s="153" t="s">
        <v>681</v>
      </c>
      <c r="F45" s="157"/>
      <c r="G45" s="153" t="s">
        <v>682</v>
      </c>
      <c r="H45" s="153"/>
      <c r="I45" s="153" t="s">
        <v>683</v>
      </c>
      <c r="J45" s="153" t="s">
        <v>684</v>
      </c>
      <c r="K45" s="153"/>
      <c r="L45" s="153" t="s">
        <v>1679</v>
      </c>
      <c r="M45" s="153" t="s">
        <v>668</v>
      </c>
      <c r="N45" s="153" t="s">
        <v>54</v>
      </c>
      <c r="O45" s="153" t="s">
        <v>22</v>
      </c>
      <c r="P45" s="157">
        <v>35805</v>
      </c>
      <c r="Q45" s="155"/>
      <c r="R45" s="155"/>
      <c r="S45" s="155"/>
      <c r="T45" s="4"/>
      <c r="U45" s="4"/>
      <c r="V45" s="4"/>
      <c r="W45" s="4"/>
      <c r="X45" s="4"/>
      <c r="Y45" s="4"/>
      <c r="Z45" s="4"/>
      <c r="AA45" s="4"/>
      <c r="AB45" s="4"/>
    </row>
    <row r="46" spans="1:28" ht="18">
      <c r="A46" s="151">
        <v>1</v>
      </c>
      <c r="B46" s="151" t="s">
        <v>1609</v>
      </c>
      <c r="C46" s="153" t="s">
        <v>665</v>
      </c>
      <c r="D46" s="151" t="s">
        <v>676</v>
      </c>
      <c r="E46" s="151" t="s">
        <v>677</v>
      </c>
      <c r="F46" s="152"/>
      <c r="G46" s="151" t="s">
        <v>670</v>
      </c>
      <c r="H46" s="153"/>
      <c r="I46" s="151" t="s">
        <v>678</v>
      </c>
      <c r="J46" s="153" t="s">
        <v>679</v>
      </c>
      <c r="K46" s="153"/>
      <c r="L46" s="153" t="s">
        <v>1679</v>
      </c>
      <c r="M46" s="153" t="s">
        <v>668</v>
      </c>
      <c r="N46" s="153" t="s">
        <v>54</v>
      </c>
      <c r="O46" s="153" t="s">
        <v>22</v>
      </c>
      <c r="P46" s="157">
        <v>35805</v>
      </c>
      <c r="Q46" s="155"/>
      <c r="R46" s="155"/>
      <c r="S46" s="155"/>
      <c r="T46" s="4"/>
      <c r="U46" s="4"/>
      <c r="V46" s="4"/>
      <c r="W46" s="4"/>
      <c r="X46" s="4"/>
      <c r="Y46" s="4"/>
      <c r="Z46" s="4"/>
      <c r="AA46" s="4"/>
      <c r="AB46" s="4"/>
    </row>
    <row r="47" spans="1:28" ht="18">
      <c r="A47" s="151"/>
      <c r="B47" s="151" t="s">
        <v>1609</v>
      </c>
      <c r="C47" s="153" t="s">
        <v>1684</v>
      </c>
      <c r="D47" s="151" t="s">
        <v>1685</v>
      </c>
      <c r="E47" s="151" t="s">
        <v>1686</v>
      </c>
      <c r="F47" s="152"/>
      <c r="G47" s="151" t="s">
        <v>49</v>
      </c>
      <c r="H47" s="153"/>
      <c r="I47" s="160" t="s">
        <v>1687</v>
      </c>
      <c r="J47" s="153" t="s">
        <v>1688</v>
      </c>
      <c r="K47" s="153" t="s">
        <v>1689</v>
      </c>
      <c r="L47" s="153" t="s">
        <v>1690</v>
      </c>
      <c r="M47" s="153"/>
      <c r="N47" s="153" t="s">
        <v>761</v>
      </c>
      <c r="O47" s="153" t="s">
        <v>22</v>
      </c>
      <c r="P47" s="157">
        <v>35601</v>
      </c>
      <c r="Q47" s="155"/>
      <c r="R47" s="155"/>
      <c r="S47" s="155"/>
      <c r="T47" s="4"/>
      <c r="U47" s="4"/>
      <c r="V47" s="4"/>
      <c r="W47" s="4"/>
      <c r="X47" s="4"/>
      <c r="Y47" s="4"/>
      <c r="Z47" s="4"/>
      <c r="AA47" s="4"/>
      <c r="AB47" s="4"/>
    </row>
    <row r="48" spans="1:28" ht="18" customHeight="1">
      <c r="A48" s="151">
        <v>1</v>
      </c>
      <c r="B48" s="151" t="s">
        <v>1609</v>
      </c>
      <c r="C48" s="153" t="s">
        <v>1616</v>
      </c>
      <c r="D48" s="153" t="s">
        <v>382</v>
      </c>
      <c r="E48" s="153" t="s">
        <v>175</v>
      </c>
      <c r="F48" s="157"/>
      <c r="G48" s="153" t="s">
        <v>383</v>
      </c>
      <c r="H48" s="153"/>
      <c r="I48" s="158" t="s">
        <v>1617</v>
      </c>
      <c r="J48" s="153"/>
      <c r="K48" s="153"/>
      <c r="L48" s="153"/>
      <c r="M48" s="153"/>
      <c r="N48" s="153" t="s">
        <v>245</v>
      </c>
      <c r="O48" s="153" t="s">
        <v>245</v>
      </c>
      <c r="P48" s="157" t="s">
        <v>245</v>
      </c>
      <c r="Q48" s="155"/>
      <c r="R48" s="155"/>
      <c r="S48" s="155"/>
      <c r="T48" s="4"/>
      <c r="U48" s="4"/>
      <c r="V48" s="4"/>
      <c r="W48" s="4"/>
      <c r="X48" s="4"/>
      <c r="Y48" s="4"/>
      <c r="Z48" s="4"/>
      <c r="AA48" s="4"/>
      <c r="AB48" s="4"/>
    </row>
    <row r="49" spans="1:28" ht="18">
      <c r="A49" s="151">
        <v>1</v>
      </c>
      <c r="B49" s="151" t="s">
        <v>1609</v>
      </c>
      <c r="C49" s="153" t="s">
        <v>700</v>
      </c>
      <c r="D49" s="151" t="s">
        <v>696</v>
      </c>
      <c r="E49" s="151" t="s">
        <v>697</v>
      </c>
      <c r="F49" s="152"/>
      <c r="G49" s="151" t="s">
        <v>698</v>
      </c>
      <c r="H49" s="153"/>
      <c r="I49" s="151" t="s">
        <v>699</v>
      </c>
      <c r="J49" s="153"/>
      <c r="K49" s="153" t="s">
        <v>701</v>
      </c>
      <c r="L49" s="153"/>
      <c r="M49" s="153"/>
      <c r="N49" s="153"/>
      <c r="O49" s="153"/>
      <c r="P49" s="157"/>
      <c r="Q49" s="155"/>
      <c r="R49" s="155"/>
      <c r="S49" s="155"/>
      <c r="T49" s="4"/>
      <c r="U49" s="4"/>
      <c r="V49" s="4"/>
      <c r="W49" s="4"/>
      <c r="X49" s="4"/>
      <c r="Y49" s="4"/>
      <c r="Z49" s="4"/>
      <c r="AA49" s="4"/>
      <c r="AB49" s="4"/>
    </row>
    <row r="50" spans="1:28" ht="18">
      <c r="A50" s="151">
        <v>1</v>
      </c>
      <c r="B50" s="151" t="s">
        <v>1609</v>
      </c>
      <c r="C50" s="151" t="s">
        <v>705</v>
      </c>
      <c r="D50" s="151" t="s">
        <v>702</v>
      </c>
      <c r="E50" s="151" t="s">
        <v>703</v>
      </c>
      <c r="F50" s="152"/>
      <c r="G50" s="151" t="s">
        <v>704</v>
      </c>
      <c r="H50" s="153"/>
      <c r="I50" s="151" t="s">
        <v>1691</v>
      </c>
      <c r="J50" s="151" t="s">
        <v>706</v>
      </c>
      <c r="K50" s="153"/>
      <c r="L50" s="153"/>
      <c r="M50" s="153"/>
      <c r="N50" s="153"/>
      <c r="O50" s="153"/>
      <c r="P50" s="157"/>
      <c r="Q50" s="155"/>
      <c r="R50" s="155"/>
      <c r="S50" s="155"/>
      <c r="T50" s="4"/>
      <c r="U50" s="4"/>
      <c r="V50" s="4"/>
      <c r="W50" s="4"/>
      <c r="X50" s="4"/>
      <c r="Y50" s="4"/>
      <c r="Z50" s="4"/>
      <c r="AA50" s="4"/>
      <c r="AB50" s="4"/>
    </row>
    <row r="51" spans="1:28" ht="18">
      <c r="A51" s="151">
        <v>1</v>
      </c>
      <c r="B51" s="151" t="s">
        <v>1609</v>
      </c>
      <c r="C51" s="153" t="s">
        <v>710</v>
      </c>
      <c r="D51" s="153" t="s">
        <v>707</v>
      </c>
      <c r="E51" s="153" t="s">
        <v>578</v>
      </c>
      <c r="F51" s="157"/>
      <c r="G51" s="153" t="s">
        <v>708</v>
      </c>
      <c r="H51" s="153"/>
      <c r="I51" s="153" t="s">
        <v>709</v>
      </c>
      <c r="J51" s="153" t="s">
        <v>711</v>
      </c>
      <c r="K51" s="153" t="s">
        <v>711</v>
      </c>
      <c r="L51" s="153"/>
      <c r="M51" s="153"/>
      <c r="N51" s="153"/>
      <c r="O51" s="153"/>
      <c r="P51" s="157"/>
      <c r="Q51" s="155"/>
      <c r="R51" s="155"/>
      <c r="S51" s="155"/>
      <c r="T51" s="4"/>
      <c r="U51" s="4"/>
      <c r="V51" s="4"/>
      <c r="W51" s="4"/>
      <c r="X51" s="4"/>
      <c r="Y51" s="4"/>
      <c r="Z51" s="4"/>
      <c r="AA51" s="4"/>
      <c r="AB51" s="4"/>
    </row>
    <row r="52" spans="1:28" ht="18">
      <c r="A52" s="151"/>
      <c r="B52" s="151" t="s">
        <v>1609</v>
      </c>
      <c r="C52" s="153" t="s">
        <v>1692</v>
      </c>
      <c r="D52" s="153" t="s">
        <v>1693</v>
      </c>
      <c r="E52" s="153" t="s">
        <v>1694</v>
      </c>
      <c r="F52" s="157"/>
      <c r="G52" s="153" t="s">
        <v>169</v>
      </c>
      <c r="H52" s="153"/>
      <c r="I52" s="161" t="s">
        <v>1409</v>
      </c>
      <c r="J52" s="153" t="s">
        <v>1695</v>
      </c>
      <c r="K52" s="153"/>
      <c r="L52" s="153" t="s">
        <v>1696</v>
      </c>
      <c r="M52" s="153">
        <v>28</v>
      </c>
      <c r="N52" s="153" t="s">
        <v>1697</v>
      </c>
      <c r="O52" s="153" t="s">
        <v>22</v>
      </c>
      <c r="P52" s="157">
        <v>35244</v>
      </c>
      <c r="Q52" s="155"/>
      <c r="R52" s="155"/>
      <c r="S52" s="155"/>
      <c r="T52" s="4"/>
      <c r="U52" s="4"/>
      <c r="V52" s="4"/>
      <c r="W52" s="4"/>
      <c r="X52" s="4"/>
      <c r="Y52" s="4"/>
      <c r="Z52" s="4"/>
      <c r="AA52" s="4"/>
      <c r="AB52" s="4"/>
    </row>
    <row r="53" spans="1:28" ht="18">
      <c r="A53" s="151">
        <v>1</v>
      </c>
      <c r="B53" s="151" t="s">
        <v>1609</v>
      </c>
      <c r="C53" s="153" t="s">
        <v>715</v>
      </c>
      <c r="D53" s="153" t="s">
        <v>712</v>
      </c>
      <c r="E53" s="153" t="s">
        <v>713</v>
      </c>
      <c r="F53" s="157"/>
      <c r="G53" s="153" t="s">
        <v>704</v>
      </c>
      <c r="H53" s="153"/>
      <c r="I53" s="153" t="s">
        <v>714</v>
      </c>
      <c r="J53" s="153"/>
      <c r="K53" s="153" t="s">
        <v>716</v>
      </c>
      <c r="L53" s="153" t="s">
        <v>717</v>
      </c>
      <c r="M53" s="153"/>
      <c r="N53" s="153" t="s">
        <v>54</v>
      </c>
      <c r="O53" s="153" t="s">
        <v>22</v>
      </c>
      <c r="P53" s="157">
        <v>35801</v>
      </c>
      <c r="Q53" s="155"/>
      <c r="R53" s="155"/>
      <c r="S53" s="155"/>
      <c r="T53" s="4"/>
      <c r="U53" s="4"/>
      <c r="V53" s="4"/>
      <c r="W53" s="4"/>
      <c r="X53" s="4"/>
      <c r="Y53" s="4"/>
      <c r="Z53" s="4"/>
      <c r="AA53" s="4"/>
      <c r="AB53" s="4"/>
    </row>
    <row r="54" spans="1:28" ht="18">
      <c r="A54" s="151">
        <v>1</v>
      </c>
      <c r="B54" s="151" t="s">
        <v>1609</v>
      </c>
      <c r="C54" s="151" t="s">
        <v>721</v>
      </c>
      <c r="D54" s="151" t="s">
        <v>718</v>
      </c>
      <c r="E54" s="151" t="s">
        <v>169</v>
      </c>
      <c r="F54" s="152"/>
      <c r="G54" s="151" t="s">
        <v>719</v>
      </c>
      <c r="H54" s="153"/>
      <c r="I54" s="151" t="s">
        <v>720</v>
      </c>
      <c r="J54" s="151"/>
      <c r="K54" s="153" t="s">
        <v>1698</v>
      </c>
      <c r="L54" s="151"/>
      <c r="M54" s="153"/>
      <c r="N54" s="151" t="s">
        <v>54</v>
      </c>
      <c r="O54" s="151" t="s">
        <v>22</v>
      </c>
      <c r="P54" s="154">
        <v>35801</v>
      </c>
      <c r="Q54" s="155"/>
      <c r="R54" s="155"/>
      <c r="S54" s="155"/>
      <c r="T54" s="4"/>
      <c r="U54" s="4"/>
      <c r="V54" s="4"/>
      <c r="W54" s="4"/>
      <c r="X54" s="4"/>
      <c r="Y54" s="4"/>
      <c r="Z54" s="4"/>
      <c r="AA54" s="4"/>
      <c r="AB54" s="4"/>
    </row>
    <row r="55" spans="1:28" ht="18">
      <c r="A55" s="151">
        <v>1</v>
      </c>
      <c r="B55" s="151" t="s">
        <v>1609</v>
      </c>
      <c r="C55" s="151" t="s">
        <v>727</v>
      </c>
      <c r="D55" s="151" t="s">
        <v>723</v>
      </c>
      <c r="E55" s="151" t="s">
        <v>724</v>
      </c>
      <c r="F55" s="152"/>
      <c r="G55" s="151" t="s">
        <v>725</v>
      </c>
      <c r="H55" s="153"/>
      <c r="I55" s="151" t="s">
        <v>726</v>
      </c>
      <c r="J55" s="153" t="s">
        <v>1699</v>
      </c>
      <c r="K55" s="153" t="s">
        <v>1700</v>
      </c>
      <c r="L55" s="153" t="s">
        <v>1701</v>
      </c>
      <c r="M55" s="153"/>
      <c r="N55" s="153" t="s">
        <v>54</v>
      </c>
      <c r="O55" s="153" t="s">
        <v>22</v>
      </c>
      <c r="P55" s="157">
        <v>35802</v>
      </c>
      <c r="Q55" s="155"/>
      <c r="R55" s="155"/>
      <c r="S55" s="155"/>
      <c r="T55" s="4"/>
      <c r="U55" s="4"/>
      <c r="V55" s="4"/>
      <c r="W55" s="4"/>
      <c r="X55" s="4"/>
      <c r="Y55" s="4"/>
      <c r="Z55" s="4"/>
      <c r="AA55" s="4"/>
      <c r="AB55" s="4"/>
    </row>
    <row r="56" spans="1:28" ht="18">
      <c r="A56" s="151"/>
      <c r="B56" s="151" t="s">
        <v>1609</v>
      </c>
      <c r="C56" s="151" t="s">
        <v>727</v>
      </c>
      <c r="D56" s="151" t="s">
        <v>1702</v>
      </c>
      <c r="E56" s="151" t="s">
        <v>79</v>
      </c>
      <c r="F56" s="152"/>
      <c r="G56" s="151" t="s">
        <v>1703</v>
      </c>
      <c r="H56" s="153"/>
      <c r="I56" s="151" t="s">
        <v>1704</v>
      </c>
      <c r="J56" s="153" t="s">
        <v>1705</v>
      </c>
      <c r="K56" s="153" t="s">
        <v>1706</v>
      </c>
      <c r="L56" s="153" t="s">
        <v>1701</v>
      </c>
      <c r="M56" s="153"/>
      <c r="N56" s="153" t="s">
        <v>54</v>
      </c>
      <c r="O56" s="153" t="s">
        <v>22</v>
      </c>
      <c r="P56" s="157">
        <v>35802</v>
      </c>
      <c r="Q56" s="155"/>
      <c r="R56" s="155"/>
      <c r="S56" s="155"/>
      <c r="T56" s="4"/>
      <c r="U56" s="4"/>
      <c r="V56" s="4"/>
      <c r="W56" s="4"/>
      <c r="X56" s="4"/>
      <c r="Y56" s="4"/>
      <c r="Z56" s="4"/>
      <c r="AA56" s="4"/>
      <c r="AB56" s="4"/>
    </row>
    <row r="57" spans="1:28" ht="18">
      <c r="A57" s="151">
        <v>1</v>
      </c>
      <c r="B57" s="151" t="s">
        <v>1609</v>
      </c>
      <c r="C57" s="151" t="s">
        <v>727</v>
      </c>
      <c r="D57" s="151" t="s">
        <v>731</v>
      </c>
      <c r="E57" s="151" t="s">
        <v>732</v>
      </c>
      <c r="F57" s="152"/>
      <c r="G57" s="151" t="s">
        <v>733</v>
      </c>
      <c r="H57" s="153"/>
      <c r="I57" s="151" t="s">
        <v>734</v>
      </c>
      <c r="J57" s="151" t="s">
        <v>735</v>
      </c>
      <c r="K57" s="153" t="s">
        <v>736</v>
      </c>
      <c r="L57" s="153" t="s">
        <v>1701</v>
      </c>
      <c r="M57" s="153"/>
      <c r="N57" s="153" t="s">
        <v>54</v>
      </c>
      <c r="O57" s="153" t="s">
        <v>22</v>
      </c>
      <c r="P57" s="157">
        <v>35802</v>
      </c>
      <c r="Q57" s="155"/>
      <c r="R57" s="155"/>
      <c r="S57" s="155"/>
      <c r="T57" s="4"/>
      <c r="U57" s="4"/>
      <c r="V57" s="4"/>
      <c r="W57" s="4"/>
      <c r="X57" s="4"/>
      <c r="Y57" s="4"/>
      <c r="Z57" s="4"/>
      <c r="AA57" s="4"/>
      <c r="AB57" s="4"/>
    </row>
    <row r="58" spans="1:28" ht="18">
      <c r="A58" s="151">
        <v>1</v>
      </c>
      <c r="B58" s="151" t="s">
        <v>1609</v>
      </c>
      <c r="C58" s="151" t="s">
        <v>740</v>
      </c>
      <c r="D58" s="151" t="s">
        <v>750</v>
      </c>
      <c r="E58" s="151" t="s">
        <v>751</v>
      </c>
      <c r="F58" s="152" t="s">
        <v>1707</v>
      </c>
      <c r="G58" s="151" t="s">
        <v>746</v>
      </c>
      <c r="H58" s="153"/>
      <c r="I58" s="151" t="s">
        <v>752</v>
      </c>
      <c r="J58" s="151" t="s">
        <v>741</v>
      </c>
      <c r="K58" s="153" t="s">
        <v>753</v>
      </c>
      <c r="L58" s="153" t="s">
        <v>743</v>
      </c>
      <c r="M58" s="153" t="s">
        <v>149</v>
      </c>
      <c r="N58" s="153" t="s">
        <v>54</v>
      </c>
      <c r="O58" s="153" t="s">
        <v>22</v>
      </c>
      <c r="P58" s="157">
        <v>35601</v>
      </c>
      <c r="Q58" s="155"/>
      <c r="R58" s="155"/>
      <c r="S58" s="155"/>
      <c r="T58" s="4"/>
      <c r="U58" s="4"/>
      <c r="V58" s="4"/>
      <c r="W58" s="4"/>
      <c r="X58" s="4"/>
      <c r="Y58" s="4"/>
      <c r="Z58" s="4"/>
      <c r="AA58" s="4"/>
      <c r="AB58" s="4"/>
    </row>
    <row r="59" spans="1:28" ht="18">
      <c r="A59" s="151">
        <v>1</v>
      </c>
      <c r="B59" s="151" t="s">
        <v>1609</v>
      </c>
      <c r="C59" s="151" t="s">
        <v>740</v>
      </c>
      <c r="D59" s="151" t="s">
        <v>744</v>
      </c>
      <c r="E59" s="151" t="s">
        <v>745</v>
      </c>
      <c r="F59" s="152"/>
      <c r="G59" s="151" t="s">
        <v>746</v>
      </c>
      <c r="H59" s="153"/>
      <c r="I59" s="153" t="s">
        <v>747</v>
      </c>
      <c r="J59" s="153" t="s">
        <v>748</v>
      </c>
      <c r="K59" s="153"/>
      <c r="L59" s="153" t="s">
        <v>749</v>
      </c>
      <c r="M59" s="153" t="s">
        <v>149</v>
      </c>
      <c r="N59" s="153" t="s">
        <v>54</v>
      </c>
      <c r="O59" s="153" t="s">
        <v>22</v>
      </c>
      <c r="P59" s="157">
        <v>35601</v>
      </c>
      <c r="Q59" s="155"/>
      <c r="R59" s="155"/>
      <c r="S59" s="155"/>
      <c r="T59" s="4"/>
      <c r="U59" s="4"/>
      <c r="V59" s="4"/>
      <c r="W59" s="4"/>
      <c r="X59" s="4"/>
      <c r="Y59" s="4"/>
      <c r="Z59" s="4"/>
      <c r="AA59" s="4"/>
      <c r="AB59" s="4"/>
    </row>
    <row r="60" spans="1:28" ht="18">
      <c r="A60" s="151"/>
      <c r="B60" s="151" t="s">
        <v>1609</v>
      </c>
      <c r="C60" s="151" t="s">
        <v>740</v>
      </c>
      <c r="D60" s="151" t="s">
        <v>1708</v>
      </c>
      <c r="E60" s="151" t="s">
        <v>1709</v>
      </c>
      <c r="F60" s="152"/>
      <c r="G60" s="151" t="s">
        <v>49</v>
      </c>
      <c r="H60" s="153"/>
      <c r="I60" s="151" t="s">
        <v>1710</v>
      </c>
      <c r="J60" s="151"/>
      <c r="K60" s="153"/>
      <c r="L60" s="153" t="s">
        <v>1711</v>
      </c>
      <c r="M60" s="153" t="s">
        <v>149</v>
      </c>
      <c r="N60" s="153" t="s">
        <v>54</v>
      </c>
      <c r="O60" s="153" t="s">
        <v>22</v>
      </c>
      <c r="P60" s="157">
        <v>35601</v>
      </c>
      <c r="Q60" s="155"/>
      <c r="R60" s="155"/>
      <c r="S60" s="155"/>
      <c r="T60" s="4"/>
      <c r="U60" s="4"/>
      <c r="V60" s="4"/>
      <c r="W60" s="4"/>
      <c r="X60" s="4"/>
      <c r="Y60" s="4"/>
      <c r="Z60" s="4"/>
      <c r="AA60" s="4"/>
      <c r="AB60" s="4"/>
    </row>
    <row r="61" spans="1:28" ht="18">
      <c r="A61" s="151">
        <v>1</v>
      </c>
      <c r="B61" s="151" t="s">
        <v>1609</v>
      </c>
      <c r="C61" s="151" t="s">
        <v>740</v>
      </c>
      <c r="D61" s="151" t="s">
        <v>737</v>
      </c>
      <c r="E61" s="151" t="s">
        <v>738</v>
      </c>
      <c r="F61" s="152"/>
      <c r="G61" s="151" t="s">
        <v>49</v>
      </c>
      <c r="H61" s="153"/>
      <c r="I61" s="151" t="s">
        <v>739</v>
      </c>
      <c r="J61" s="151" t="s">
        <v>741</v>
      </c>
      <c r="K61" s="153" t="s">
        <v>742</v>
      </c>
      <c r="L61" s="153" t="s">
        <v>743</v>
      </c>
      <c r="M61" s="153" t="s">
        <v>149</v>
      </c>
      <c r="N61" s="153" t="s">
        <v>54</v>
      </c>
      <c r="O61" s="153" t="s">
        <v>22</v>
      </c>
      <c r="P61" s="157">
        <v>35805</v>
      </c>
      <c r="Q61" s="155"/>
      <c r="R61" s="155"/>
      <c r="S61" s="155"/>
      <c r="T61" s="4"/>
      <c r="U61" s="4"/>
      <c r="V61" s="4"/>
      <c r="W61" s="4"/>
      <c r="X61" s="4"/>
      <c r="Y61" s="4"/>
      <c r="Z61" s="4"/>
      <c r="AA61" s="4"/>
      <c r="AB61" s="4"/>
    </row>
    <row r="62" spans="1:28" ht="18">
      <c r="A62" s="151">
        <v>1</v>
      </c>
      <c r="B62" s="151" t="s">
        <v>1609</v>
      </c>
      <c r="C62" s="151" t="s">
        <v>758</v>
      </c>
      <c r="D62" s="151" t="s">
        <v>755</v>
      </c>
      <c r="E62" s="151" t="s">
        <v>756</v>
      </c>
      <c r="F62" s="152"/>
      <c r="G62" s="151" t="s">
        <v>757</v>
      </c>
      <c r="H62" s="153"/>
      <c r="I62" s="151" t="s">
        <v>1712</v>
      </c>
      <c r="J62" s="151" t="s">
        <v>759</v>
      </c>
      <c r="K62" s="153"/>
      <c r="L62" s="153" t="s">
        <v>1713</v>
      </c>
      <c r="M62" s="153"/>
      <c r="N62" s="153" t="s">
        <v>761</v>
      </c>
      <c r="O62" s="153" t="s">
        <v>22</v>
      </c>
      <c r="P62" s="157">
        <v>35805</v>
      </c>
      <c r="Q62" s="155"/>
      <c r="R62" s="155"/>
      <c r="S62" s="155"/>
      <c r="T62" s="4"/>
      <c r="U62" s="4"/>
      <c r="V62" s="4"/>
      <c r="W62" s="4"/>
      <c r="X62" s="4"/>
      <c r="Y62" s="4"/>
      <c r="Z62" s="4"/>
      <c r="AA62" s="4"/>
      <c r="AB62" s="4"/>
    </row>
    <row r="63" spans="1:28" ht="18">
      <c r="A63" s="151">
        <v>1</v>
      </c>
      <c r="B63" s="151" t="s">
        <v>1609</v>
      </c>
      <c r="C63" s="151" t="s">
        <v>758</v>
      </c>
      <c r="D63" s="151" t="s">
        <v>762</v>
      </c>
      <c r="E63" s="151" t="s">
        <v>763</v>
      </c>
      <c r="F63" s="152"/>
      <c r="G63" s="151" t="s">
        <v>757</v>
      </c>
      <c r="H63" s="153"/>
      <c r="I63" s="151" t="s">
        <v>1714</v>
      </c>
      <c r="J63" s="151" t="s">
        <v>759</v>
      </c>
      <c r="K63" s="153"/>
      <c r="L63" s="153" t="s">
        <v>1713</v>
      </c>
      <c r="M63" s="153"/>
      <c r="N63" s="153" t="s">
        <v>761</v>
      </c>
      <c r="O63" s="153" t="s">
        <v>22</v>
      </c>
      <c r="P63" s="157">
        <v>35601</v>
      </c>
      <c r="Q63" s="155"/>
      <c r="R63" s="155"/>
      <c r="S63" s="155"/>
      <c r="T63" s="4"/>
      <c r="U63" s="4"/>
      <c r="V63" s="4"/>
      <c r="W63" s="4"/>
      <c r="X63" s="4"/>
      <c r="Y63" s="4"/>
      <c r="Z63" s="4"/>
      <c r="AA63" s="4"/>
      <c r="AB63" s="4"/>
    </row>
    <row r="64" spans="1:28" ht="18">
      <c r="A64" s="151">
        <v>1</v>
      </c>
      <c r="B64" s="151" t="s">
        <v>1609</v>
      </c>
      <c r="C64" s="151" t="s">
        <v>768</v>
      </c>
      <c r="D64" s="151" t="s">
        <v>782</v>
      </c>
      <c r="E64" s="151" t="s">
        <v>783</v>
      </c>
      <c r="F64" s="152"/>
      <c r="G64" s="151" t="s">
        <v>531</v>
      </c>
      <c r="H64" s="153"/>
      <c r="I64" s="151" t="s">
        <v>1715</v>
      </c>
      <c r="J64" s="151" t="s">
        <v>1716</v>
      </c>
      <c r="K64" s="151" t="s">
        <v>1717</v>
      </c>
      <c r="L64" s="153" t="s">
        <v>771</v>
      </c>
      <c r="M64" s="153" t="s">
        <v>53</v>
      </c>
      <c r="N64" s="153" t="s">
        <v>54</v>
      </c>
      <c r="O64" s="153" t="s">
        <v>22</v>
      </c>
      <c r="P64" s="157">
        <v>35806</v>
      </c>
      <c r="Q64" s="155"/>
      <c r="R64" s="155"/>
      <c r="S64" s="155"/>
      <c r="T64" s="4"/>
      <c r="U64" s="4"/>
      <c r="V64" s="4"/>
      <c r="W64" s="4"/>
      <c r="X64" s="4"/>
      <c r="Y64" s="4"/>
      <c r="Z64" s="4"/>
      <c r="AA64" s="4"/>
      <c r="AB64" s="4"/>
    </row>
    <row r="65" spans="1:28" ht="18">
      <c r="A65" s="151">
        <v>1</v>
      </c>
      <c r="B65" s="151" t="s">
        <v>1609</v>
      </c>
      <c r="C65" s="151" t="s">
        <v>768</v>
      </c>
      <c r="D65" s="151" t="s">
        <v>772</v>
      </c>
      <c r="E65" s="151" t="s">
        <v>773</v>
      </c>
      <c r="F65" s="152"/>
      <c r="G65" s="151" t="s">
        <v>774</v>
      </c>
      <c r="H65" s="153"/>
      <c r="I65" s="151" t="s">
        <v>775</v>
      </c>
      <c r="J65" s="151" t="s">
        <v>1718</v>
      </c>
      <c r="K65" s="153"/>
      <c r="L65" s="153" t="s">
        <v>771</v>
      </c>
      <c r="M65" s="153" t="s">
        <v>53</v>
      </c>
      <c r="N65" s="153" t="s">
        <v>54</v>
      </c>
      <c r="O65" s="153" t="s">
        <v>22</v>
      </c>
      <c r="P65" s="157">
        <v>35806</v>
      </c>
      <c r="Q65" s="155"/>
      <c r="R65" s="155"/>
      <c r="S65" s="155"/>
      <c r="T65" s="4"/>
      <c r="U65" s="4"/>
      <c r="V65" s="4"/>
      <c r="W65" s="4"/>
      <c r="X65" s="4"/>
      <c r="Y65" s="4"/>
      <c r="Z65" s="4"/>
      <c r="AA65" s="4"/>
      <c r="AB65" s="4"/>
    </row>
    <row r="66" spans="1:28" ht="18">
      <c r="A66" s="151">
        <v>1</v>
      </c>
      <c r="B66" s="151" t="s">
        <v>1609</v>
      </c>
      <c r="C66" s="151" t="s">
        <v>768</v>
      </c>
      <c r="D66" s="151" t="s">
        <v>786</v>
      </c>
      <c r="E66" s="151" t="s">
        <v>756</v>
      </c>
      <c r="F66" s="152"/>
      <c r="G66" s="151" t="s">
        <v>787</v>
      </c>
      <c r="H66" s="153"/>
      <c r="I66" s="151" t="s">
        <v>788</v>
      </c>
      <c r="J66" s="151" t="s">
        <v>789</v>
      </c>
      <c r="K66" s="151" t="s">
        <v>790</v>
      </c>
      <c r="L66" s="153" t="s">
        <v>771</v>
      </c>
      <c r="M66" s="153" t="s">
        <v>791</v>
      </c>
      <c r="N66" s="153" t="s">
        <v>54</v>
      </c>
      <c r="O66" s="153" t="s">
        <v>22</v>
      </c>
      <c r="P66" s="157">
        <v>35806</v>
      </c>
      <c r="Q66" s="155"/>
      <c r="R66" s="155"/>
      <c r="S66" s="155"/>
      <c r="T66" s="4"/>
      <c r="U66" s="4"/>
      <c r="V66" s="4"/>
      <c r="W66" s="4"/>
      <c r="X66" s="4"/>
      <c r="Y66" s="4"/>
      <c r="Z66" s="4"/>
      <c r="AA66" s="4"/>
      <c r="AB66" s="4"/>
    </row>
    <row r="67" spans="1:28" ht="18">
      <c r="A67" s="151">
        <v>1</v>
      </c>
      <c r="B67" s="151" t="s">
        <v>1609</v>
      </c>
      <c r="C67" s="151" t="s">
        <v>768</v>
      </c>
      <c r="D67" s="151" t="s">
        <v>777</v>
      </c>
      <c r="E67" s="151" t="s">
        <v>95</v>
      </c>
      <c r="F67" s="152"/>
      <c r="G67" s="151" t="s">
        <v>778</v>
      </c>
      <c r="H67" s="153"/>
      <c r="I67" s="151" t="s">
        <v>779</v>
      </c>
      <c r="J67" s="151" t="s">
        <v>1719</v>
      </c>
      <c r="K67" s="151" t="s">
        <v>1720</v>
      </c>
      <c r="L67" s="153" t="s">
        <v>771</v>
      </c>
      <c r="M67" s="153" t="s">
        <v>53</v>
      </c>
      <c r="N67" s="153" t="s">
        <v>54</v>
      </c>
      <c r="O67" s="153" t="s">
        <v>22</v>
      </c>
      <c r="P67" s="157">
        <v>35806</v>
      </c>
      <c r="Q67" s="155"/>
      <c r="R67" s="155"/>
      <c r="S67" s="155"/>
      <c r="T67" s="4"/>
      <c r="U67" s="4"/>
      <c r="V67" s="4"/>
      <c r="W67" s="4"/>
      <c r="X67" s="4"/>
      <c r="Y67" s="4"/>
      <c r="Z67" s="4"/>
      <c r="AA67" s="4"/>
      <c r="AB67" s="4"/>
    </row>
    <row r="68" spans="1:28" ht="18">
      <c r="A68" s="151">
        <v>1</v>
      </c>
      <c r="B68" s="151" t="s">
        <v>1609</v>
      </c>
      <c r="C68" s="151" t="s">
        <v>768</v>
      </c>
      <c r="D68" s="151" t="s">
        <v>764</v>
      </c>
      <c r="E68" s="151" t="s">
        <v>765</v>
      </c>
      <c r="F68" s="152"/>
      <c r="G68" s="151" t="s">
        <v>766</v>
      </c>
      <c r="H68" s="153"/>
      <c r="I68" s="151" t="s">
        <v>767</v>
      </c>
      <c r="J68" s="151" t="s">
        <v>1721</v>
      </c>
      <c r="K68" s="151" t="s">
        <v>1722</v>
      </c>
      <c r="L68" s="153" t="s">
        <v>771</v>
      </c>
      <c r="M68" s="153" t="s">
        <v>53</v>
      </c>
      <c r="N68" s="153" t="s">
        <v>54</v>
      </c>
      <c r="O68" s="153" t="s">
        <v>22</v>
      </c>
      <c r="P68" s="157">
        <v>35806</v>
      </c>
      <c r="Q68" s="155"/>
      <c r="R68" s="155"/>
      <c r="S68" s="155"/>
      <c r="T68" s="4"/>
      <c r="U68" s="4"/>
      <c r="V68" s="4"/>
      <c r="W68" s="4"/>
      <c r="X68" s="4"/>
      <c r="Y68" s="4"/>
      <c r="Z68" s="4"/>
      <c r="AA68" s="4"/>
      <c r="AB68" s="4"/>
    </row>
    <row r="69" spans="1:28" ht="18">
      <c r="A69" s="151">
        <v>1</v>
      </c>
      <c r="B69" s="151" t="s">
        <v>1609</v>
      </c>
      <c r="C69" s="151" t="s">
        <v>795</v>
      </c>
      <c r="D69" s="151" t="s">
        <v>792</v>
      </c>
      <c r="E69" s="151" t="s">
        <v>793</v>
      </c>
      <c r="F69" s="152"/>
      <c r="G69" s="151" t="s">
        <v>763</v>
      </c>
      <c r="H69" s="153"/>
      <c r="I69" s="151" t="s">
        <v>794</v>
      </c>
      <c r="J69" s="153" t="s">
        <v>796</v>
      </c>
      <c r="K69" s="153"/>
      <c r="L69" s="153" t="s">
        <v>771</v>
      </c>
      <c r="M69" s="153" t="s">
        <v>53</v>
      </c>
      <c r="N69" s="153" t="s">
        <v>54</v>
      </c>
      <c r="O69" s="153" t="s">
        <v>22</v>
      </c>
      <c r="P69" s="157">
        <v>35806</v>
      </c>
      <c r="Q69" s="155"/>
      <c r="R69" s="155"/>
      <c r="S69" s="155"/>
      <c r="T69" s="4"/>
      <c r="U69" s="4"/>
      <c r="V69" s="4"/>
      <c r="W69" s="4"/>
      <c r="X69" s="4"/>
      <c r="Y69" s="4"/>
      <c r="Z69" s="4"/>
      <c r="AA69" s="4"/>
      <c r="AB69" s="4"/>
    </row>
    <row r="70" spans="1:28" ht="18">
      <c r="A70" s="151">
        <v>1</v>
      </c>
      <c r="B70" s="151" t="s">
        <v>1609</v>
      </c>
      <c r="C70" s="151" t="s">
        <v>800</v>
      </c>
      <c r="D70" s="151" t="s">
        <v>797</v>
      </c>
      <c r="E70" s="151" t="s">
        <v>79</v>
      </c>
      <c r="F70" s="152"/>
      <c r="G70" s="151" t="s">
        <v>798</v>
      </c>
      <c r="H70" s="153"/>
      <c r="I70" s="151" t="s">
        <v>799</v>
      </c>
      <c r="J70" s="151" t="s">
        <v>801</v>
      </c>
      <c r="K70" s="151" t="s">
        <v>802</v>
      </c>
      <c r="L70" s="151" t="s">
        <v>1723</v>
      </c>
      <c r="M70" s="153"/>
      <c r="N70" s="151" t="s">
        <v>54</v>
      </c>
      <c r="O70" s="151" t="s">
        <v>22</v>
      </c>
      <c r="P70" s="154">
        <v>35801</v>
      </c>
      <c r="Q70" s="155"/>
      <c r="R70" s="155"/>
      <c r="S70" s="155"/>
      <c r="T70" s="4"/>
      <c r="U70" s="4"/>
      <c r="V70" s="4"/>
      <c r="W70" s="4"/>
      <c r="X70" s="4"/>
      <c r="Y70" s="4"/>
      <c r="Z70" s="4"/>
      <c r="AA70" s="4"/>
      <c r="AB70" s="4"/>
    </row>
    <row r="71" spans="1:28" ht="18">
      <c r="A71" s="151">
        <v>1</v>
      </c>
      <c r="B71" s="151" t="s">
        <v>1609</v>
      </c>
      <c r="C71" s="151" t="s">
        <v>808</v>
      </c>
      <c r="D71" s="151" t="s">
        <v>804</v>
      </c>
      <c r="E71" s="151" t="s">
        <v>805</v>
      </c>
      <c r="F71" s="152"/>
      <c r="G71" s="151" t="s">
        <v>806</v>
      </c>
      <c r="H71" s="153"/>
      <c r="I71" s="151" t="s">
        <v>1724</v>
      </c>
      <c r="J71" s="151" t="s">
        <v>1725</v>
      </c>
      <c r="K71" s="153"/>
      <c r="L71" s="151" t="s">
        <v>1726</v>
      </c>
      <c r="M71" s="151" t="s">
        <v>381</v>
      </c>
      <c r="N71" s="151" t="s">
        <v>54</v>
      </c>
      <c r="O71" s="151" t="s">
        <v>22</v>
      </c>
      <c r="P71" s="154">
        <v>35801</v>
      </c>
      <c r="Q71" s="155"/>
      <c r="R71" s="155"/>
      <c r="S71" s="155"/>
      <c r="T71" s="4"/>
      <c r="U71" s="4"/>
      <c r="V71" s="4"/>
      <c r="W71" s="4"/>
      <c r="X71" s="4"/>
      <c r="Y71" s="4"/>
      <c r="Z71" s="4"/>
      <c r="AA71" s="4"/>
      <c r="AB71" s="4"/>
    </row>
    <row r="72" spans="1:28" ht="18">
      <c r="A72" s="151">
        <v>1</v>
      </c>
      <c r="B72" s="151" t="s">
        <v>1609</v>
      </c>
      <c r="C72" s="151" t="s">
        <v>815</v>
      </c>
      <c r="D72" s="151" t="s">
        <v>811</v>
      </c>
      <c r="E72" s="151" t="s">
        <v>812</v>
      </c>
      <c r="F72" s="152"/>
      <c r="G72" s="151" t="s">
        <v>813</v>
      </c>
      <c r="H72" s="153"/>
      <c r="I72" s="151" t="s">
        <v>814</v>
      </c>
      <c r="J72" s="151" t="s">
        <v>816</v>
      </c>
      <c r="K72" s="151" t="s">
        <v>1727</v>
      </c>
      <c r="L72" s="151"/>
      <c r="M72" s="153"/>
      <c r="N72" s="153"/>
      <c r="O72" s="153"/>
      <c r="P72" s="157"/>
      <c r="Q72" s="155"/>
      <c r="R72" s="155"/>
      <c r="S72" s="155"/>
      <c r="T72" s="4"/>
      <c r="U72" s="4"/>
      <c r="V72" s="4"/>
      <c r="W72" s="4"/>
      <c r="X72" s="4"/>
      <c r="Y72" s="4"/>
      <c r="Z72" s="4"/>
      <c r="AA72" s="4"/>
      <c r="AB72" s="4"/>
    </row>
    <row r="73" spans="1:28" ht="18">
      <c r="A73" s="151">
        <v>1</v>
      </c>
      <c r="B73" s="151" t="s">
        <v>1609</v>
      </c>
      <c r="C73" s="151" t="s">
        <v>832</v>
      </c>
      <c r="D73" s="151" t="s">
        <v>829</v>
      </c>
      <c r="E73" s="151" t="s">
        <v>830</v>
      </c>
      <c r="F73" s="152"/>
      <c r="G73" s="151" t="s">
        <v>531</v>
      </c>
      <c r="H73" s="153"/>
      <c r="I73" s="151" t="s">
        <v>831</v>
      </c>
      <c r="J73" s="153"/>
      <c r="K73" s="153"/>
      <c r="L73" s="153"/>
      <c r="M73" s="153"/>
      <c r="N73" s="153"/>
      <c r="O73" s="153"/>
      <c r="P73" s="157"/>
      <c r="Q73" s="155"/>
      <c r="R73" s="155"/>
      <c r="S73" s="155"/>
      <c r="T73" s="4"/>
      <c r="U73" s="4"/>
      <c r="V73" s="4"/>
      <c r="W73" s="4"/>
      <c r="X73" s="4"/>
      <c r="Y73" s="4"/>
      <c r="Z73" s="4"/>
      <c r="AA73" s="4"/>
      <c r="AB73" s="4"/>
    </row>
    <row r="74" spans="1:28" ht="18">
      <c r="A74" s="151">
        <v>1</v>
      </c>
      <c r="B74" s="151" t="s">
        <v>1609</v>
      </c>
      <c r="C74" s="151" t="s">
        <v>1728</v>
      </c>
      <c r="D74" s="151" t="s">
        <v>833</v>
      </c>
      <c r="E74" s="151" t="s">
        <v>450</v>
      </c>
      <c r="F74" s="152"/>
      <c r="G74" s="151" t="s">
        <v>834</v>
      </c>
      <c r="H74" s="153"/>
      <c r="I74" s="151" t="s">
        <v>835</v>
      </c>
      <c r="J74" s="153" t="s">
        <v>1729</v>
      </c>
      <c r="K74" s="153" t="s">
        <v>838</v>
      </c>
      <c r="L74" s="153"/>
      <c r="M74" s="153"/>
      <c r="N74" s="153"/>
      <c r="O74" s="153"/>
      <c r="P74" s="157"/>
      <c r="Q74" s="155"/>
      <c r="R74" s="155"/>
      <c r="S74" s="155"/>
      <c r="T74" s="4"/>
      <c r="U74" s="4"/>
      <c r="V74" s="4"/>
      <c r="W74" s="4"/>
      <c r="X74" s="4"/>
      <c r="Y74" s="4"/>
      <c r="Z74" s="4"/>
      <c r="AA74" s="4"/>
      <c r="AB74" s="4"/>
    </row>
    <row r="75" spans="1:28" ht="18">
      <c r="A75" s="151">
        <v>1</v>
      </c>
      <c r="B75" s="151" t="s">
        <v>1609</v>
      </c>
      <c r="C75" s="151" t="s">
        <v>842</v>
      </c>
      <c r="D75" s="151" t="s">
        <v>845</v>
      </c>
      <c r="E75" s="151" t="s">
        <v>846</v>
      </c>
      <c r="F75" s="152"/>
      <c r="G75" s="151" t="s">
        <v>847</v>
      </c>
      <c r="H75" s="153"/>
      <c r="I75" s="151" t="s">
        <v>848</v>
      </c>
      <c r="J75" s="151" t="s">
        <v>843</v>
      </c>
      <c r="K75" s="153"/>
      <c r="L75" s="151" t="s">
        <v>849</v>
      </c>
      <c r="M75" s="151" t="s">
        <v>850</v>
      </c>
      <c r="N75" s="151" t="s">
        <v>54</v>
      </c>
      <c r="O75" s="151" t="s">
        <v>22</v>
      </c>
      <c r="P75" s="154">
        <v>35824</v>
      </c>
      <c r="Q75" s="155"/>
      <c r="R75" s="155"/>
      <c r="S75" s="155"/>
      <c r="T75" s="4"/>
      <c r="U75" s="4"/>
      <c r="V75" s="4"/>
      <c r="W75" s="4"/>
      <c r="X75" s="4"/>
      <c r="Y75" s="4"/>
      <c r="Z75" s="4"/>
      <c r="AA75" s="4"/>
      <c r="AB75" s="4"/>
    </row>
    <row r="76" spans="1:28" ht="18">
      <c r="A76" s="151">
        <v>1</v>
      </c>
      <c r="B76" s="151" t="s">
        <v>1609</v>
      </c>
      <c r="C76" s="151" t="s">
        <v>855</v>
      </c>
      <c r="D76" s="151" t="s">
        <v>851</v>
      </c>
      <c r="E76" s="151" t="s">
        <v>852</v>
      </c>
      <c r="F76" s="152"/>
      <c r="G76" s="151" t="s">
        <v>853</v>
      </c>
      <c r="H76" s="153"/>
      <c r="I76" s="151" t="s">
        <v>854</v>
      </c>
      <c r="J76" s="153"/>
      <c r="K76" s="153"/>
      <c r="L76" s="153"/>
      <c r="M76" s="153"/>
      <c r="N76" s="153"/>
      <c r="O76" s="153"/>
      <c r="P76" s="157"/>
      <c r="Q76" s="155"/>
      <c r="R76" s="155"/>
      <c r="S76" s="155"/>
      <c r="T76" s="4"/>
      <c r="U76" s="4"/>
      <c r="V76" s="4"/>
      <c r="W76" s="4"/>
      <c r="X76" s="4"/>
      <c r="Y76" s="4"/>
      <c r="Z76" s="4"/>
      <c r="AA76" s="4"/>
      <c r="AB76" s="4"/>
    </row>
    <row r="77" spans="1:28" ht="18">
      <c r="A77" s="151">
        <v>1</v>
      </c>
      <c r="B77" s="151" t="s">
        <v>1609</v>
      </c>
      <c r="C77" s="153" t="s">
        <v>1731</v>
      </c>
      <c r="D77" s="153" t="s">
        <v>893</v>
      </c>
      <c r="E77" s="153" t="s">
        <v>894</v>
      </c>
      <c r="F77" s="157"/>
      <c r="G77" s="153" t="s">
        <v>895</v>
      </c>
      <c r="H77" s="153"/>
      <c r="I77" s="153" t="s">
        <v>896</v>
      </c>
      <c r="J77" s="153"/>
      <c r="K77" s="153" t="s">
        <v>898</v>
      </c>
      <c r="L77" s="162" t="s">
        <v>1732</v>
      </c>
      <c r="M77" s="153" t="s">
        <v>899</v>
      </c>
      <c r="N77" s="153" t="s">
        <v>54</v>
      </c>
      <c r="O77" s="153" t="s">
        <v>22</v>
      </c>
      <c r="P77" s="157">
        <v>35801</v>
      </c>
      <c r="Q77" s="155"/>
      <c r="R77" s="155"/>
      <c r="S77" s="155"/>
      <c r="T77" s="4"/>
      <c r="U77" s="4"/>
      <c r="V77" s="4"/>
      <c r="W77" s="4"/>
      <c r="X77" s="4"/>
      <c r="Y77" s="4"/>
      <c r="Z77" s="4"/>
      <c r="AA77" s="4"/>
      <c r="AB77" s="4"/>
    </row>
    <row r="78" spans="1:28" ht="18">
      <c r="A78" s="151">
        <v>1</v>
      </c>
      <c r="B78" s="151" t="s">
        <v>1609</v>
      </c>
      <c r="C78" s="151" t="s">
        <v>867</v>
      </c>
      <c r="D78" s="151" t="s">
        <v>879</v>
      </c>
      <c r="E78" s="151" t="s">
        <v>880</v>
      </c>
      <c r="F78" s="152"/>
      <c r="G78" s="151" t="s">
        <v>698</v>
      </c>
      <c r="H78" s="153"/>
      <c r="I78" s="151" t="s">
        <v>881</v>
      </c>
      <c r="J78" s="151" t="s">
        <v>882</v>
      </c>
      <c r="K78" s="151" t="s">
        <v>883</v>
      </c>
      <c r="L78" s="151" t="s">
        <v>1730</v>
      </c>
      <c r="M78" s="153"/>
      <c r="N78" s="151" t="s">
        <v>54</v>
      </c>
      <c r="O78" s="151" t="s">
        <v>22</v>
      </c>
      <c r="P78" s="154">
        <v>35801</v>
      </c>
      <c r="Q78" s="155"/>
      <c r="R78" s="155"/>
      <c r="S78" s="155"/>
      <c r="T78" s="4"/>
      <c r="U78" s="4"/>
      <c r="V78" s="4"/>
      <c r="W78" s="4"/>
      <c r="X78" s="4"/>
      <c r="Y78" s="4"/>
      <c r="Z78" s="4"/>
      <c r="AA78" s="4"/>
      <c r="AB78" s="4"/>
    </row>
    <row r="79" spans="1:28" ht="18">
      <c r="A79" s="151">
        <v>1</v>
      </c>
      <c r="B79" s="151" t="s">
        <v>1609</v>
      </c>
      <c r="C79" s="151" t="s">
        <v>867</v>
      </c>
      <c r="D79" s="151" t="s">
        <v>863</v>
      </c>
      <c r="E79" s="151" t="s">
        <v>864</v>
      </c>
      <c r="F79" s="152"/>
      <c r="G79" s="151" t="s">
        <v>865</v>
      </c>
      <c r="H79" s="153"/>
      <c r="I79" s="151" t="s">
        <v>866</v>
      </c>
      <c r="J79" s="151" t="s">
        <v>868</v>
      </c>
      <c r="K79" s="151" t="s">
        <v>869</v>
      </c>
      <c r="L79" s="151" t="s">
        <v>870</v>
      </c>
      <c r="M79" s="153"/>
      <c r="N79" s="151" t="s">
        <v>871</v>
      </c>
      <c r="O79" s="151" t="s">
        <v>22</v>
      </c>
      <c r="P79" s="154">
        <v>35804</v>
      </c>
      <c r="Q79" s="155"/>
      <c r="R79" s="155"/>
      <c r="S79" s="155"/>
      <c r="T79" s="4"/>
      <c r="U79" s="4"/>
      <c r="V79" s="4"/>
      <c r="W79" s="4"/>
      <c r="X79" s="4"/>
      <c r="Y79" s="4"/>
      <c r="Z79" s="4"/>
      <c r="AA79" s="4"/>
      <c r="AB79" s="4"/>
    </row>
    <row r="80" spans="1:28" ht="18">
      <c r="A80" s="151">
        <v>1</v>
      </c>
      <c r="B80" s="151" t="s">
        <v>1609</v>
      </c>
      <c r="C80" s="151" t="s">
        <v>867</v>
      </c>
      <c r="D80" s="151" t="s">
        <v>872</v>
      </c>
      <c r="E80" s="151" t="s">
        <v>873</v>
      </c>
      <c r="F80" s="152"/>
      <c r="G80" s="151" t="s">
        <v>865</v>
      </c>
      <c r="H80" s="153"/>
      <c r="I80" s="151" t="s">
        <v>874</v>
      </c>
      <c r="J80" s="151" t="s">
        <v>868</v>
      </c>
      <c r="K80" s="153"/>
      <c r="L80" s="151" t="s">
        <v>870</v>
      </c>
      <c r="M80" s="153"/>
      <c r="N80" s="151" t="s">
        <v>871</v>
      </c>
      <c r="O80" s="151" t="s">
        <v>22</v>
      </c>
      <c r="P80" s="154">
        <v>35804</v>
      </c>
      <c r="Q80" s="155"/>
      <c r="R80" s="155"/>
      <c r="S80" s="155"/>
      <c r="T80" s="4"/>
      <c r="U80" s="4"/>
      <c r="V80" s="4"/>
      <c r="W80" s="4"/>
      <c r="X80" s="4"/>
      <c r="Y80" s="4"/>
      <c r="Z80" s="4"/>
      <c r="AA80" s="4"/>
      <c r="AB80" s="4"/>
    </row>
    <row r="81" spans="1:28" ht="18">
      <c r="A81" s="151">
        <v>1</v>
      </c>
      <c r="B81" s="151" t="s">
        <v>1609</v>
      </c>
      <c r="C81" s="153" t="s">
        <v>889</v>
      </c>
      <c r="D81" s="153" t="s">
        <v>885</v>
      </c>
      <c r="E81" s="153" t="s">
        <v>886</v>
      </c>
      <c r="F81" s="157"/>
      <c r="G81" s="153" t="s">
        <v>887</v>
      </c>
      <c r="H81" s="153"/>
      <c r="I81" s="153" t="s">
        <v>888</v>
      </c>
      <c r="J81" s="153" t="s">
        <v>890</v>
      </c>
      <c r="K81" s="153" t="s">
        <v>891</v>
      </c>
      <c r="L81" s="153" t="s">
        <v>892</v>
      </c>
      <c r="M81" s="153"/>
      <c r="N81" s="153" t="s">
        <v>761</v>
      </c>
      <c r="O81" s="153" t="s">
        <v>22</v>
      </c>
      <c r="P81" s="157">
        <v>35602</v>
      </c>
      <c r="Q81" s="155"/>
      <c r="R81" s="155"/>
      <c r="S81" s="155"/>
      <c r="T81" s="4"/>
      <c r="U81" s="4"/>
      <c r="V81" s="4"/>
      <c r="W81" s="4"/>
      <c r="X81" s="4"/>
      <c r="Y81" s="4"/>
      <c r="Z81" s="4"/>
      <c r="AA81" s="4"/>
      <c r="AB81" s="4"/>
    </row>
    <row r="82" spans="1:28" ht="18">
      <c r="A82" s="151">
        <v>1</v>
      </c>
      <c r="B82" s="151" t="s">
        <v>1609</v>
      </c>
      <c r="C82" s="153" t="s">
        <v>911</v>
      </c>
      <c r="D82" s="153" t="s">
        <v>921</v>
      </c>
      <c r="E82" s="153" t="s">
        <v>922</v>
      </c>
      <c r="F82" s="157"/>
      <c r="G82" s="153" t="s">
        <v>923</v>
      </c>
      <c r="H82" s="153"/>
      <c r="I82" s="151" t="s">
        <v>924</v>
      </c>
      <c r="J82" s="153"/>
      <c r="K82" s="153" t="s">
        <v>925</v>
      </c>
      <c r="L82" s="153"/>
      <c r="M82" s="153"/>
      <c r="N82" s="153" t="s">
        <v>54</v>
      </c>
      <c r="O82" s="153" t="s">
        <v>22</v>
      </c>
      <c r="P82" s="157"/>
      <c r="Q82" s="155"/>
      <c r="R82" s="155"/>
      <c r="S82" s="155"/>
      <c r="T82" s="4"/>
      <c r="U82" s="4"/>
      <c r="V82" s="4"/>
      <c r="W82" s="4"/>
      <c r="X82" s="4"/>
      <c r="Y82" s="4"/>
      <c r="Z82" s="4"/>
      <c r="AA82" s="4"/>
      <c r="AB82" s="4"/>
    </row>
    <row r="83" spans="1:28" ht="18.75" customHeight="1">
      <c r="A83" s="151">
        <v>1</v>
      </c>
      <c r="B83" s="151" t="s">
        <v>1609</v>
      </c>
      <c r="C83" s="153" t="s">
        <v>911</v>
      </c>
      <c r="D83" s="153" t="s">
        <v>1486</v>
      </c>
      <c r="E83" s="153" t="s">
        <v>79</v>
      </c>
      <c r="F83" s="157"/>
      <c r="G83" s="153" t="s">
        <v>531</v>
      </c>
      <c r="H83" s="153"/>
      <c r="I83" s="153" t="s">
        <v>1487</v>
      </c>
      <c r="J83" s="153" t="s">
        <v>1743</v>
      </c>
      <c r="K83" s="153"/>
      <c r="L83" s="153" t="s">
        <v>914</v>
      </c>
      <c r="M83" s="153" t="s">
        <v>187</v>
      </c>
      <c r="N83" s="153" t="s">
        <v>54</v>
      </c>
      <c r="O83" s="153" t="s">
        <v>22</v>
      </c>
      <c r="P83" s="157">
        <v>35801</v>
      </c>
      <c r="Q83" s="155"/>
      <c r="R83" s="155"/>
      <c r="S83" s="155"/>
      <c r="T83" s="4"/>
      <c r="U83" s="4"/>
      <c r="V83" s="4"/>
      <c r="W83" s="4"/>
      <c r="X83" s="4"/>
      <c r="Y83" s="4"/>
      <c r="Z83" s="4"/>
      <c r="AA83" s="4"/>
      <c r="AB83" s="4"/>
    </row>
    <row r="84" spans="1:28" ht="18">
      <c r="A84" s="151">
        <v>1</v>
      </c>
      <c r="B84" s="151" t="s">
        <v>1609</v>
      </c>
      <c r="C84" s="153" t="s">
        <v>911</v>
      </c>
      <c r="D84" s="153" t="s">
        <v>915</v>
      </c>
      <c r="E84" s="153" t="s">
        <v>916</v>
      </c>
      <c r="F84" s="157"/>
      <c r="G84" s="153" t="s">
        <v>917</v>
      </c>
      <c r="H84" s="153"/>
      <c r="I84" s="153" t="s">
        <v>918</v>
      </c>
      <c r="J84" s="153" t="s">
        <v>919</v>
      </c>
      <c r="K84" s="153" t="s">
        <v>920</v>
      </c>
      <c r="L84" s="153" t="s">
        <v>914</v>
      </c>
      <c r="M84" s="153" t="s">
        <v>187</v>
      </c>
      <c r="N84" s="153" t="s">
        <v>54</v>
      </c>
      <c r="O84" s="153" t="s">
        <v>22</v>
      </c>
      <c r="P84" s="157">
        <v>35801</v>
      </c>
      <c r="Q84" s="155"/>
      <c r="R84" s="155"/>
      <c r="S84" s="155"/>
      <c r="T84" s="4"/>
      <c r="U84" s="4"/>
      <c r="V84" s="4"/>
      <c r="W84" s="4"/>
      <c r="X84" s="4"/>
      <c r="Y84" s="4"/>
      <c r="Z84" s="4"/>
      <c r="AA84" s="4"/>
      <c r="AB84" s="4"/>
    </row>
    <row r="85" spans="1:28" ht="18" customHeight="1">
      <c r="A85" s="151">
        <v>1</v>
      </c>
      <c r="B85" s="151" t="s">
        <v>1609</v>
      </c>
      <c r="C85" s="153" t="s">
        <v>1733</v>
      </c>
      <c r="D85" s="153" t="s">
        <v>1734</v>
      </c>
      <c r="E85" s="153" t="s">
        <v>1735</v>
      </c>
      <c r="F85" s="157" t="s">
        <v>1736</v>
      </c>
      <c r="G85" s="153" t="s">
        <v>1737</v>
      </c>
      <c r="H85" s="153"/>
      <c r="I85" s="163" t="s">
        <v>1738</v>
      </c>
      <c r="J85" s="153" t="s">
        <v>1739</v>
      </c>
      <c r="K85" s="153" t="s">
        <v>1740</v>
      </c>
      <c r="L85" s="153" t="s">
        <v>1741</v>
      </c>
      <c r="M85" s="153" t="s">
        <v>1742</v>
      </c>
      <c r="N85" s="153" t="s">
        <v>235</v>
      </c>
      <c r="O85" s="153" t="s">
        <v>22</v>
      </c>
      <c r="P85" s="157">
        <v>35758</v>
      </c>
      <c r="Q85" s="155"/>
      <c r="R85" s="155"/>
      <c r="S85" s="155"/>
      <c r="T85" s="4"/>
      <c r="U85" s="4"/>
      <c r="V85" s="4"/>
      <c r="W85" s="4"/>
      <c r="X85" s="4"/>
      <c r="Y85" s="4"/>
      <c r="Z85" s="4"/>
      <c r="AA85" s="4"/>
      <c r="AB85" s="4"/>
    </row>
    <row r="86" spans="1:28" ht="18">
      <c r="A86" s="151">
        <v>1</v>
      </c>
      <c r="B86" s="151" t="s">
        <v>1609</v>
      </c>
      <c r="C86" s="153" t="s">
        <v>936</v>
      </c>
      <c r="D86" s="153" t="s">
        <v>933</v>
      </c>
      <c r="E86" s="153" t="s">
        <v>934</v>
      </c>
      <c r="F86" s="157"/>
      <c r="G86" s="153" t="s">
        <v>49</v>
      </c>
      <c r="H86" s="153"/>
      <c r="I86" s="153" t="s">
        <v>935</v>
      </c>
      <c r="J86" s="153"/>
      <c r="K86" s="153" t="s">
        <v>937</v>
      </c>
      <c r="L86" s="153" t="s">
        <v>1744</v>
      </c>
      <c r="M86" s="153" t="s">
        <v>939</v>
      </c>
      <c r="N86" s="153" t="s">
        <v>235</v>
      </c>
      <c r="O86" s="153" t="s">
        <v>22</v>
      </c>
      <c r="P86" s="157">
        <v>35758</v>
      </c>
      <c r="Q86" s="155"/>
      <c r="R86" s="155"/>
      <c r="S86" s="155"/>
      <c r="T86" s="4"/>
      <c r="U86" s="4"/>
      <c r="V86" s="4"/>
      <c r="W86" s="4"/>
      <c r="X86" s="4"/>
      <c r="Y86" s="4"/>
      <c r="Z86" s="4"/>
      <c r="AA86" s="4"/>
      <c r="AB86" s="4"/>
    </row>
    <row r="87" spans="1:28" ht="18">
      <c r="A87" s="151">
        <v>1</v>
      </c>
      <c r="B87" s="151" t="s">
        <v>1609</v>
      </c>
      <c r="C87" s="153" t="s">
        <v>936</v>
      </c>
      <c r="D87" s="153" t="s">
        <v>940</v>
      </c>
      <c r="E87" s="153" t="s">
        <v>941</v>
      </c>
      <c r="F87" s="157"/>
      <c r="G87" s="153" t="s">
        <v>942</v>
      </c>
      <c r="H87" s="153"/>
      <c r="I87" s="151" t="s">
        <v>943</v>
      </c>
      <c r="J87" s="153" t="s">
        <v>944</v>
      </c>
      <c r="K87" s="153"/>
      <c r="L87" s="153" t="s">
        <v>1744</v>
      </c>
      <c r="M87" s="153" t="s">
        <v>939</v>
      </c>
      <c r="N87" s="153" t="s">
        <v>235</v>
      </c>
      <c r="O87" s="153" t="s">
        <v>22</v>
      </c>
      <c r="P87" s="157"/>
      <c r="Q87" s="155"/>
      <c r="R87" s="155"/>
      <c r="S87" s="155"/>
      <c r="T87" s="4"/>
      <c r="U87" s="4"/>
      <c r="V87" s="4"/>
      <c r="W87" s="4"/>
      <c r="X87" s="4"/>
      <c r="Y87" s="4"/>
      <c r="Z87" s="4"/>
      <c r="AA87" s="4"/>
      <c r="AB87" s="4"/>
    </row>
    <row r="88" spans="1:28" ht="18">
      <c r="A88" s="151">
        <v>1</v>
      </c>
      <c r="B88" s="151" t="s">
        <v>1609</v>
      </c>
      <c r="C88" s="151" t="s">
        <v>1640</v>
      </c>
      <c r="D88" s="151" t="s">
        <v>1641</v>
      </c>
      <c r="E88" s="151" t="s">
        <v>1642</v>
      </c>
      <c r="F88" s="152"/>
      <c r="G88" s="151" t="s">
        <v>763</v>
      </c>
      <c r="H88" s="153"/>
      <c r="I88" s="153" t="s">
        <v>1643</v>
      </c>
      <c r="J88" s="153"/>
      <c r="K88" s="153"/>
      <c r="L88" s="153"/>
      <c r="M88" s="153"/>
      <c r="N88" s="153"/>
      <c r="O88" s="153"/>
      <c r="P88" s="157"/>
      <c r="Q88" s="155"/>
      <c r="R88" s="155"/>
      <c r="S88" s="155"/>
      <c r="T88" s="4"/>
      <c r="U88" s="4"/>
      <c r="V88" s="4"/>
      <c r="W88" s="4"/>
      <c r="X88" s="4"/>
      <c r="Y88" s="4"/>
      <c r="Z88" s="4"/>
      <c r="AA88" s="4"/>
      <c r="AB88" s="4"/>
    </row>
    <row r="89" spans="1:28" ht="18.75">
      <c r="A89" s="164">
        <v>2</v>
      </c>
      <c r="B89" s="151" t="s">
        <v>1609</v>
      </c>
      <c r="C89" s="151" t="s">
        <v>948</v>
      </c>
      <c r="D89" s="151" t="s">
        <v>945</v>
      </c>
      <c r="E89" s="151" t="s">
        <v>946</v>
      </c>
      <c r="F89" s="152"/>
      <c r="G89" s="151" t="s">
        <v>947</v>
      </c>
      <c r="H89" s="153"/>
      <c r="I89" s="151" t="s">
        <v>1745</v>
      </c>
      <c r="J89" s="151" t="s">
        <v>949</v>
      </c>
      <c r="K89" s="153"/>
      <c r="L89" s="153"/>
      <c r="M89" s="153"/>
      <c r="N89" s="153"/>
      <c r="O89" s="153"/>
      <c r="P89" s="157"/>
      <c r="Q89" s="155"/>
      <c r="R89" s="155"/>
      <c r="S89" s="155"/>
      <c r="T89" s="4"/>
      <c r="U89" s="4"/>
      <c r="V89" s="4"/>
      <c r="W89" s="4"/>
      <c r="X89" s="4"/>
      <c r="Y89" s="4"/>
      <c r="Z89" s="4"/>
      <c r="AA89" s="4"/>
      <c r="AB89" s="4"/>
    </row>
    <row r="90" spans="1:28" ht="18.75">
      <c r="A90" s="164" t="s">
        <v>1746</v>
      </c>
      <c r="B90" s="151" t="s">
        <v>1609</v>
      </c>
      <c r="C90" s="151" t="s">
        <v>954</v>
      </c>
      <c r="D90" s="151" t="s">
        <v>950</v>
      </c>
      <c r="E90" s="151" t="s">
        <v>951</v>
      </c>
      <c r="F90" s="152"/>
      <c r="G90" s="151" t="s">
        <v>952</v>
      </c>
      <c r="H90" s="153"/>
      <c r="I90" s="151" t="s">
        <v>953</v>
      </c>
      <c r="J90" s="151" t="s">
        <v>955</v>
      </c>
      <c r="K90" s="153"/>
      <c r="L90" s="153"/>
      <c r="M90" s="153"/>
      <c r="N90" s="153"/>
      <c r="O90" s="153"/>
      <c r="P90" s="157"/>
      <c r="Q90" s="155"/>
      <c r="R90" s="155"/>
      <c r="S90" s="155"/>
      <c r="T90" s="4"/>
      <c r="U90" s="4"/>
      <c r="V90" s="4"/>
      <c r="W90" s="4"/>
      <c r="X90" s="4"/>
      <c r="Y90" s="4"/>
      <c r="Z90" s="4"/>
      <c r="AA90" s="4"/>
      <c r="AB90" s="4"/>
    </row>
    <row r="91" spans="1:28" ht="18.75">
      <c r="A91" s="164">
        <v>2</v>
      </c>
      <c r="B91" s="151" t="s">
        <v>1609</v>
      </c>
      <c r="C91" s="151" t="s">
        <v>954</v>
      </c>
      <c r="D91" s="151" t="s">
        <v>956</v>
      </c>
      <c r="E91" s="151" t="s">
        <v>957</v>
      </c>
      <c r="F91" s="152"/>
      <c r="G91" s="151" t="s">
        <v>952</v>
      </c>
      <c r="H91" s="153"/>
      <c r="I91" s="151" t="s">
        <v>958</v>
      </c>
      <c r="J91" s="151" t="s">
        <v>955</v>
      </c>
      <c r="K91" s="151" t="s">
        <v>959</v>
      </c>
      <c r="L91" s="153"/>
      <c r="M91" s="153"/>
      <c r="N91" s="153"/>
      <c r="O91" s="153"/>
      <c r="P91" s="157"/>
      <c r="Q91" s="155"/>
      <c r="R91" s="155"/>
      <c r="S91" s="155"/>
      <c r="T91" s="4"/>
      <c r="U91" s="4"/>
      <c r="V91" s="4"/>
      <c r="W91" s="4"/>
      <c r="X91" s="4"/>
      <c r="Y91" s="4"/>
      <c r="Z91" s="4"/>
      <c r="AA91" s="4"/>
      <c r="AB91" s="4"/>
    </row>
    <row r="92" spans="1:28" ht="18.75">
      <c r="A92" s="164">
        <v>2</v>
      </c>
      <c r="B92" s="151" t="s">
        <v>1609</v>
      </c>
      <c r="C92" s="153" t="s">
        <v>1747</v>
      </c>
      <c r="D92" s="151" t="s">
        <v>969</v>
      </c>
      <c r="E92" s="151" t="s">
        <v>450</v>
      </c>
      <c r="F92" s="152"/>
      <c r="G92" s="151" t="s">
        <v>970</v>
      </c>
      <c r="H92" s="153"/>
      <c r="I92" s="151" t="s">
        <v>971</v>
      </c>
      <c r="J92" s="151" t="s">
        <v>1748</v>
      </c>
      <c r="K92" s="153"/>
      <c r="L92" s="151" t="s">
        <v>973</v>
      </c>
      <c r="M92" s="151" t="s">
        <v>967</v>
      </c>
      <c r="N92" s="151" t="s">
        <v>968</v>
      </c>
      <c r="O92" s="151" t="s">
        <v>22</v>
      </c>
      <c r="P92" s="154">
        <v>35612</v>
      </c>
      <c r="Q92" s="155"/>
      <c r="R92" s="155"/>
      <c r="S92" s="155"/>
      <c r="T92" s="4"/>
      <c r="U92" s="4"/>
      <c r="V92" s="4"/>
      <c r="W92" s="4"/>
      <c r="X92" s="4"/>
      <c r="Y92" s="4"/>
      <c r="Z92" s="4"/>
      <c r="AA92" s="4"/>
      <c r="AB92" s="4"/>
    </row>
    <row r="93" spans="1:28" ht="18.75">
      <c r="A93" s="164">
        <v>2</v>
      </c>
      <c r="B93" s="151" t="s">
        <v>1609</v>
      </c>
      <c r="C93" s="151" t="s">
        <v>1747</v>
      </c>
      <c r="D93" s="151" t="s">
        <v>1750</v>
      </c>
      <c r="E93" s="151" t="s">
        <v>1287</v>
      </c>
      <c r="F93" s="152"/>
      <c r="G93" s="151" t="s">
        <v>970</v>
      </c>
      <c r="H93" s="153"/>
      <c r="I93" s="153" t="s">
        <v>1751</v>
      </c>
      <c r="J93" s="151"/>
      <c r="K93" s="151"/>
      <c r="L93" s="151" t="s">
        <v>1752</v>
      </c>
      <c r="M93" s="151" t="s">
        <v>967</v>
      </c>
      <c r="N93" s="151" t="s">
        <v>968</v>
      </c>
      <c r="O93" s="151" t="s">
        <v>22</v>
      </c>
      <c r="P93" s="154">
        <v>35612</v>
      </c>
      <c r="Q93" s="155"/>
      <c r="R93" s="155"/>
      <c r="S93" s="155"/>
      <c r="T93" s="4"/>
      <c r="U93" s="4"/>
      <c r="V93" s="4"/>
      <c r="W93" s="4"/>
      <c r="X93" s="4"/>
      <c r="Y93" s="4"/>
      <c r="Z93" s="4"/>
      <c r="AA93" s="4"/>
      <c r="AB93" s="4"/>
    </row>
    <row r="94" spans="1:28" ht="18.75">
      <c r="A94" s="164">
        <v>2</v>
      </c>
      <c r="B94" s="151" t="s">
        <v>1609</v>
      </c>
      <c r="C94" s="153" t="s">
        <v>1747</v>
      </c>
      <c r="D94" s="153" t="s">
        <v>974</v>
      </c>
      <c r="E94" s="153" t="s">
        <v>975</v>
      </c>
      <c r="F94" s="157"/>
      <c r="G94" s="153" t="s">
        <v>970</v>
      </c>
      <c r="H94" s="153"/>
      <c r="I94" s="153" t="s">
        <v>976</v>
      </c>
      <c r="J94" s="153" t="s">
        <v>1748</v>
      </c>
      <c r="K94" s="153" t="s">
        <v>1749</v>
      </c>
      <c r="L94" s="151" t="s">
        <v>978</v>
      </c>
      <c r="M94" s="151" t="s">
        <v>967</v>
      </c>
      <c r="N94" s="151" t="s">
        <v>968</v>
      </c>
      <c r="O94" s="151" t="s">
        <v>22</v>
      </c>
      <c r="P94" s="157">
        <v>35612</v>
      </c>
      <c r="Q94" s="155"/>
      <c r="R94" s="155"/>
      <c r="S94" s="155"/>
      <c r="T94" s="4"/>
      <c r="U94" s="4"/>
      <c r="V94" s="4"/>
      <c r="W94" s="4"/>
      <c r="X94" s="4"/>
      <c r="Y94" s="4"/>
      <c r="Z94" s="4"/>
      <c r="AA94" s="4"/>
      <c r="AB94" s="4"/>
    </row>
    <row r="95" spans="1:28" ht="18.75">
      <c r="A95" s="164">
        <v>2</v>
      </c>
      <c r="B95" s="151" t="s">
        <v>1609</v>
      </c>
      <c r="C95" s="153" t="s">
        <v>982</v>
      </c>
      <c r="D95" s="153" t="s">
        <v>1014</v>
      </c>
      <c r="E95" s="153" t="s">
        <v>182</v>
      </c>
      <c r="F95" s="157"/>
      <c r="G95" s="153" t="s">
        <v>1015</v>
      </c>
      <c r="H95" s="153"/>
      <c r="I95" s="153" t="s">
        <v>1016</v>
      </c>
      <c r="J95" s="153"/>
      <c r="K95" s="153" t="s">
        <v>1753</v>
      </c>
      <c r="L95" s="151" t="s">
        <v>1754</v>
      </c>
      <c r="M95" s="151" t="s">
        <v>160</v>
      </c>
      <c r="N95" s="151" t="s">
        <v>54</v>
      </c>
      <c r="O95" s="151" t="s">
        <v>22</v>
      </c>
      <c r="P95" s="154">
        <v>35805</v>
      </c>
      <c r="Q95" s="155"/>
      <c r="R95" s="155"/>
      <c r="S95" s="155"/>
      <c r="T95" s="4"/>
      <c r="U95" s="4"/>
      <c r="V95" s="4"/>
      <c r="W95" s="4"/>
      <c r="X95" s="4"/>
      <c r="Y95" s="4"/>
      <c r="Z95" s="4"/>
      <c r="AA95" s="4"/>
      <c r="AB95" s="4"/>
    </row>
    <row r="96" spans="1:28" ht="18.75">
      <c r="A96" s="165"/>
      <c r="B96" s="151" t="s">
        <v>1609</v>
      </c>
      <c r="C96" s="151" t="s">
        <v>982</v>
      </c>
      <c r="D96" s="151" t="s">
        <v>1777</v>
      </c>
      <c r="E96" s="151" t="s">
        <v>1778</v>
      </c>
      <c r="F96" s="152"/>
      <c r="G96" s="151" t="s">
        <v>1779</v>
      </c>
      <c r="H96" s="153"/>
      <c r="I96" s="151" t="s">
        <v>1780</v>
      </c>
      <c r="J96" s="153" t="s">
        <v>1781</v>
      </c>
      <c r="K96" s="153" t="s">
        <v>1782</v>
      </c>
      <c r="L96" s="151" t="s">
        <v>1754</v>
      </c>
      <c r="M96" s="151" t="s">
        <v>160</v>
      </c>
      <c r="N96" s="159" t="s">
        <v>54</v>
      </c>
      <c r="O96" s="151" t="s">
        <v>22</v>
      </c>
      <c r="P96" s="154">
        <v>35805</v>
      </c>
      <c r="Q96" s="153"/>
      <c r="R96" s="153"/>
      <c r="S96" s="153"/>
      <c r="T96" s="4"/>
      <c r="U96" s="4"/>
      <c r="V96" s="4"/>
      <c r="W96" s="4"/>
      <c r="X96" s="4"/>
      <c r="Y96" s="4"/>
      <c r="Z96" s="4"/>
      <c r="AA96" s="4"/>
      <c r="AB96" s="4"/>
    </row>
    <row r="97" spans="1:28" ht="18.75">
      <c r="A97" s="164">
        <v>2</v>
      </c>
      <c r="B97" s="151" t="s">
        <v>1609</v>
      </c>
      <c r="C97" s="151" t="s">
        <v>982</v>
      </c>
      <c r="D97" s="151" t="s">
        <v>1028</v>
      </c>
      <c r="E97" s="151" t="s">
        <v>934</v>
      </c>
      <c r="F97" s="152"/>
      <c r="G97" s="151" t="s">
        <v>1029</v>
      </c>
      <c r="H97" s="151" t="s">
        <v>1030</v>
      </c>
      <c r="I97" s="151" t="s">
        <v>1031</v>
      </c>
      <c r="J97" s="151" t="s">
        <v>1032</v>
      </c>
      <c r="K97" s="151" t="s">
        <v>1033</v>
      </c>
      <c r="L97" s="151" t="s">
        <v>1754</v>
      </c>
      <c r="M97" s="151" t="s">
        <v>160</v>
      </c>
      <c r="N97" s="151" t="s">
        <v>54</v>
      </c>
      <c r="O97" s="151" t="s">
        <v>22</v>
      </c>
      <c r="P97" s="154">
        <v>35805</v>
      </c>
      <c r="Q97" s="155"/>
      <c r="R97" s="155"/>
      <c r="S97" s="155"/>
      <c r="T97" s="4"/>
      <c r="U97" s="4"/>
      <c r="V97" s="4"/>
      <c r="W97" s="4"/>
      <c r="X97" s="4"/>
      <c r="Y97" s="4"/>
      <c r="Z97" s="4"/>
      <c r="AA97" s="4"/>
      <c r="AB97" s="4"/>
    </row>
    <row r="98" spans="1:28" ht="18.75">
      <c r="A98" s="164">
        <v>2</v>
      </c>
      <c r="B98" s="151" t="s">
        <v>1609</v>
      </c>
      <c r="C98" s="151" t="s">
        <v>982</v>
      </c>
      <c r="D98" s="151" t="s">
        <v>1022</v>
      </c>
      <c r="E98" s="151" t="s">
        <v>1023</v>
      </c>
      <c r="F98" s="152"/>
      <c r="G98" s="151" t="s">
        <v>1024</v>
      </c>
      <c r="H98" s="153"/>
      <c r="I98" s="151" t="s">
        <v>1025</v>
      </c>
      <c r="J98" s="151" t="s">
        <v>1026</v>
      </c>
      <c r="K98" s="151" t="s">
        <v>1027</v>
      </c>
      <c r="L98" s="151" t="s">
        <v>1754</v>
      </c>
      <c r="M98" s="151" t="s">
        <v>160</v>
      </c>
      <c r="N98" s="151" t="s">
        <v>54</v>
      </c>
      <c r="O98" s="151" t="s">
        <v>22</v>
      </c>
      <c r="P98" s="154">
        <v>35805</v>
      </c>
      <c r="Q98" s="155"/>
      <c r="R98" s="155"/>
      <c r="S98" s="155"/>
      <c r="T98" s="4"/>
      <c r="U98" s="4"/>
      <c r="V98" s="4"/>
      <c r="W98" s="4"/>
      <c r="X98" s="4"/>
      <c r="Y98" s="4"/>
      <c r="Z98" s="4"/>
      <c r="AA98" s="4"/>
      <c r="AB98" s="4"/>
    </row>
    <row r="99" spans="1:28" ht="18.75">
      <c r="A99" s="164">
        <v>2</v>
      </c>
      <c r="B99" s="151" t="s">
        <v>1609</v>
      </c>
      <c r="C99" s="151" t="s">
        <v>982</v>
      </c>
      <c r="D99" s="151" t="s">
        <v>1755</v>
      </c>
      <c r="E99" s="151" t="s">
        <v>155</v>
      </c>
      <c r="F99" s="152"/>
      <c r="G99" s="151" t="s">
        <v>1703</v>
      </c>
      <c r="H99" s="153"/>
      <c r="I99" s="151" t="s">
        <v>1756</v>
      </c>
      <c r="J99" s="153"/>
      <c r="K99" s="153"/>
      <c r="L99" s="151" t="s">
        <v>1754</v>
      </c>
      <c r="M99" s="151" t="s">
        <v>160</v>
      </c>
      <c r="N99" s="159" t="s">
        <v>54</v>
      </c>
      <c r="O99" s="151" t="s">
        <v>22</v>
      </c>
      <c r="P99" s="154"/>
      <c r="Q99" s="153"/>
      <c r="R99" s="153"/>
      <c r="S99" s="153"/>
      <c r="T99" s="4"/>
      <c r="U99" s="4"/>
      <c r="V99" s="4"/>
      <c r="W99" s="4"/>
      <c r="X99" s="4"/>
      <c r="Y99" s="4"/>
      <c r="Z99" s="4"/>
      <c r="AA99" s="4"/>
      <c r="AB99" s="4"/>
    </row>
    <row r="100" spans="1:28" ht="18.75">
      <c r="A100" s="164">
        <v>2</v>
      </c>
      <c r="B100" s="151" t="s">
        <v>1609</v>
      </c>
      <c r="C100" s="151" t="s">
        <v>982</v>
      </c>
      <c r="D100" s="151" t="s">
        <v>1049</v>
      </c>
      <c r="E100" s="151" t="s">
        <v>1050</v>
      </c>
      <c r="F100" s="152" t="s">
        <v>1757</v>
      </c>
      <c r="G100" s="151" t="s">
        <v>1051</v>
      </c>
      <c r="H100" s="153"/>
      <c r="I100" s="151" t="s">
        <v>1758</v>
      </c>
      <c r="J100" s="151" t="s">
        <v>1003</v>
      </c>
      <c r="K100" s="151" t="s">
        <v>1053</v>
      </c>
      <c r="L100" s="151" t="s">
        <v>1754</v>
      </c>
      <c r="M100" s="151" t="s">
        <v>160</v>
      </c>
      <c r="N100" s="151" t="s">
        <v>54</v>
      </c>
      <c r="O100" s="151" t="s">
        <v>22</v>
      </c>
      <c r="P100" s="154">
        <v>35805</v>
      </c>
      <c r="Q100" s="155" t="s">
        <v>1006</v>
      </c>
      <c r="R100" s="155" t="s">
        <v>1007</v>
      </c>
      <c r="S100" s="155" t="s">
        <v>1042</v>
      </c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8.75">
      <c r="A101" s="164">
        <v>2</v>
      </c>
      <c r="B101" s="151" t="s">
        <v>1609</v>
      </c>
      <c r="C101" s="151" t="s">
        <v>982</v>
      </c>
      <c r="D101" s="151" t="s">
        <v>1759</v>
      </c>
      <c r="E101" s="151" t="s">
        <v>1050</v>
      </c>
      <c r="F101" s="152"/>
      <c r="G101" s="151" t="s">
        <v>1051</v>
      </c>
      <c r="H101" s="153" t="s">
        <v>1030</v>
      </c>
      <c r="I101" s="153" t="s">
        <v>1760</v>
      </c>
      <c r="J101" s="151" t="s">
        <v>1761</v>
      </c>
      <c r="K101" s="151"/>
      <c r="L101" s="151" t="s">
        <v>1754</v>
      </c>
      <c r="M101" s="151" t="s">
        <v>160</v>
      </c>
      <c r="N101" s="151" t="s">
        <v>54</v>
      </c>
      <c r="O101" s="151" t="s">
        <v>22</v>
      </c>
      <c r="P101" s="154">
        <v>35805</v>
      </c>
      <c r="Q101" s="155"/>
      <c r="R101" s="155"/>
      <c r="S101" s="155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8.75">
      <c r="A102" s="164">
        <v>2</v>
      </c>
      <c r="B102" s="151" t="s">
        <v>1609</v>
      </c>
      <c r="C102" s="151" t="s">
        <v>982</v>
      </c>
      <c r="D102" s="151" t="s">
        <v>1762</v>
      </c>
      <c r="E102" s="151" t="s">
        <v>637</v>
      </c>
      <c r="F102" s="152"/>
      <c r="G102" s="151" t="s">
        <v>1763</v>
      </c>
      <c r="H102" s="153"/>
      <c r="I102" s="151" t="s">
        <v>1764</v>
      </c>
      <c r="J102" s="153"/>
      <c r="K102" s="153"/>
      <c r="L102" s="151" t="s">
        <v>1754</v>
      </c>
      <c r="M102" s="151" t="s">
        <v>160</v>
      </c>
      <c r="N102" s="159" t="s">
        <v>54</v>
      </c>
      <c r="O102" s="151" t="s">
        <v>22</v>
      </c>
      <c r="P102" s="154"/>
      <c r="Q102" s="153"/>
      <c r="R102" s="153"/>
      <c r="S102" s="153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8.75">
      <c r="A103" s="164">
        <v>2</v>
      </c>
      <c r="B103" s="151" t="s">
        <v>1609</v>
      </c>
      <c r="C103" s="153" t="s">
        <v>982</v>
      </c>
      <c r="D103" s="153" t="s">
        <v>979</v>
      </c>
      <c r="E103" s="153" t="s">
        <v>773</v>
      </c>
      <c r="F103" s="157"/>
      <c r="G103" s="153" t="s">
        <v>980</v>
      </c>
      <c r="H103" s="153"/>
      <c r="I103" s="153" t="s">
        <v>981</v>
      </c>
      <c r="J103" s="153" t="s">
        <v>983</v>
      </c>
      <c r="K103" s="153" t="s">
        <v>984</v>
      </c>
      <c r="L103" s="151" t="s">
        <v>1754</v>
      </c>
      <c r="M103" s="151" t="s">
        <v>160</v>
      </c>
      <c r="N103" s="151" t="s">
        <v>54</v>
      </c>
      <c r="O103" s="151" t="s">
        <v>22</v>
      </c>
      <c r="P103" s="154">
        <v>35805</v>
      </c>
      <c r="Q103" s="153"/>
      <c r="R103" s="153"/>
      <c r="S103" s="153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8.75">
      <c r="A104" s="164">
        <v>2</v>
      </c>
      <c r="B104" s="151" t="s">
        <v>1609</v>
      </c>
      <c r="C104" s="153" t="s">
        <v>982</v>
      </c>
      <c r="D104" s="153" t="s">
        <v>1034</v>
      </c>
      <c r="E104" s="153" t="s">
        <v>1035</v>
      </c>
      <c r="F104" s="157"/>
      <c r="G104" s="153" t="s">
        <v>1036</v>
      </c>
      <c r="H104" s="153"/>
      <c r="I104" s="153" t="s">
        <v>1037</v>
      </c>
      <c r="J104" s="153" t="s">
        <v>1765</v>
      </c>
      <c r="K104" s="153" t="s">
        <v>1766</v>
      </c>
      <c r="L104" s="153" t="s">
        <v>1767</v>
      </c>
      <c r="M104" s="153"/>
      <c r="N104" s="153" t="s">
        <v>1041</v>
      </c>
      <c r="O104" s="153" t="s">
        <v>22</v>
      </c>
      <c r="P104" s="157">
        <v>35057</v>
      </c>
      <c r="Q104" s="155" t="s">
        <v>998</v>
      </c>
      <c r="R104" s="155" t="s">
        <v>1042</v>
      </c>
      <c r="S104" s="155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8.75">
      <c r="A105" s="164"/>
      <c r="B105" s="151" t="s">
        <v>1609</v>
      </c>
      <c r="C105" s="151" t="s">
        <v>982</v>
      </c>
      <c r="D105" s="151" t="s">
        <v>1787</v>
      </c>
      <c r="E105" s="151" t="s">
        <v>1788</v>
      </c>
      <c r="F105" s="152"/>
      <c r="G105" s="151" t="s">
        <v>1789</v>
      </c>
      <c r="H105" s="153"/>
      <c r="I105" s="151"/>
      <c r="J105" s="153"/>
      <c r="K105" s="153"/>
      <c r="L105" s="151"/>
      <c r="M105" s="151"/>
      <c r="N105" s="159"/>
      <c r="O105" s="151"/>
      <c r="P105" s="154"/>
      <c r="Q105" s="153"/>
      <c r="R105" s="153"/>
      <c r="S105" s="153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8.75">
      <c r="A106" s="164">
        <v>2</v>
      </c>
      <c r="B106" s="151" t="s">
        <v>1609</v>
      </c>
      <c r="C106" s="151" t="s">
        <v>982</v>
      </c>
      <c r="D106" s="151" t="s">
        <v>991</v>
      </c>
      <c r="E106" s="151" t="s">
        <v>79</v>
      </c>
      <c r="F106" s="152"/>
      <c r="G106" s="151" t="s">
        <v>992</v>
      </c>
      <c r="H106" s="153"/>
      <c r="I106" s="151" t="s">
        <v>993</v>
      </c>
      <c r="J106" s="151" t="s">
        <v>994</v>
      </c>
      <c r="K106" s="151" t="s">
        <v>995</v>
      </c>
      <c r="L106" s="151" t="s">
        <v>1754</v>
      </c>
      <c r="M106" s="151" t="s">
        <v>160</v>
      </c>
      <c r="N106" s="151" t="s">
        <v>54</v>
      </c>
      <c r="O106" s="151" t="s">
        <v>22</v>
      </c>
      <c r="P106" s="154">
        <v>35805</v>
      </c>
      <c r="Q106" s="155" t="s">
        <v>996</v>
      </c>
      <c r="R106" s="155" t="s">
        <v>997</v>
      </c>
      <c r="S106" s="155" t="s">
        <v>998</v>
      </c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8.75">
      <c r="A107" s="164">
        <v>2</v>
      </c>
      <c r="B107" s="151" t="s">
        <v>1609</v>
      </c>
      <c r="C107" s="151" t="s">
        <v>982</v>
      </c>
      <c r="D107" s="151" t="s">
        <v>1768</v>
      </c>
      <c r="E107" s="151" t="s">
        <v>1540</v>
      </c>
      <c r="F107" s="152"/>
      <c r="G107" s="151" t="s">
        <v>1769</v>
      </c>
      <c r="H107" s="153"/>
      <c r="I107" s="151" t="s">
        <v>1770</v>
      </c>
      <c r="J107" s="151"/>
      <c r="K107" s="151"/>
      <c r="L107" s="151" t="s">
        <v>1754</v>
      </c>
      <c r="M107" s="151" t="s">
        <v>160</v>
      </c>
      <c r="N107" s="151" t="s">
        <v>1771</v>
      </c>
      <c r="O107" s="151" t="s">
        <v>22</v>
      </c>
      <c r="P107" s="154">
        <v>35805</v>
      </c>
      <c r="Q107" s="155"/>
      <c r="R107" s="155"/>
      <c r="S107" s="155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8.75">
      <c r="A108" s="164">
        <v>2</v>
      </c>
      <c r="B108" s="151" t="s">
        <v>1609</v>
      </c>
      <c r="C108" s="153" t="s">
        <v>982</v>
      </c>
      <c r="D108" s="153" t="s">
        <v>986</v>
      </c>
      <c r="E108" s="153" t="s">
        <v>987</v>
      </c>
      <c r="F108" s="157"/>
      <c r="G108" s="153" t="s">
        <v>988</v>
      </c>
      <c r="H108" s="153"/>
      <c r="I108" s="153" t="s">
        <v>989</v>
      </c>
      <c r="J108" s="153" t="s">
        <v>990</v>
      </c>
      <c r="K108" s="153" t="s">
        <v>990</v>
      </c>
      <c r="L108" s="151" t="s">
        <v>1754</v>
      </c>
      <c r="M108" s="151" t="s">
        <v>160</v>
      </c>
      <c r="N108" s="151" t="s">
        <v>54</v>
      </c>
      <c r="O108" s="151" t="s">
        <v>22</v>
      </c>
      <c r="P108" s="154">
        <v>35805</v>
      </c>
      <c r="Q108" s="155"/>
      <c r="R108" s="155"/>
      <c r="S108" s="155"/>
      <c r="T108" s="153"/>
      <c r="U108" s="153"/>
      <c r="V108" s="153"/>
      <c r="W108" s="153"/>
      <c r="X108" s="153"/>
      <c r="Y108" s="153"/>
      <c r="Z108" s="153"/>
      <c r="AA108" s="153"/>
      <c r="AB108" s="153"/>
    </row>
    <row r="109" spans="1:28" ht="18.75">
      <c r="A109" s="164">
        <v>2</v>
      </c>
      <c r="B109" s="151" t="s">
        <v>1609</v>
      </c>
      <c r="C109" s="153" t="s">
        <v>982</v>
      </c>
      <c r="D109" s="153" t="s">
        <v>1008</v>
      </c>
      <c r="E109" s="153" t="s">
        <v>1009</v>
      </c>
      <c r="F109" s="157"/>
      <c r="G109" s="153" t="s">
        <v>1010</v>
      </c>
      <c r="H109" s="153"/>
      <c r="I109" s="153" t="s">
        <v>1011</v>
      </c>
      <c r="J109" s="153" t="s">
        <v>1012</v>
      </c>
      <c r="K109" s="153" t="s">
        <v>1013</v>
      </c>
      <c r="L109" s="151" t="s">
        <v>1754</v>
      </c>
      <c r="M109" s="151" t="s">
        <v>160</v>
      </c>
      <c r="N109" s="151" t="s">
        <v>54</v>
      </c>
      <c r="O109" s="151" t="s">
        <v>22</v>
      </c>
      <c r="P109" s="154">
        <v>35805</v>
      </c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</row>
    <row r="110" spans="1:28" ht="18.75">
      <c r="A110" s="165"/>
      <c r="B110" s="151" t="s">
        <v>1609</v>
      </c>
      <c r="C110" s="151" t="s">
        <v>982</v>
      </c>
      <c r="D110" s="151" t="s">
        <v>1772</v>
      </c>
      <c r="E110" s="151" t="s">
        <v>1773</v>
      </c>
      <c r="F110" s="152"/>
      <c r="G110" s="151" t="s">
        <v>642</v>
      </c>
      <c r="H110" s="153"/>
      <c r="I110" s="151" t="s">
        <v>1774</v>
      </c>
      <c r="J110" s="153" t="s">
        <v>1775</v>
      </c>
      <c r="K110" s="153" t="s">
        <v>1776</v>
      </c>
      <c r="L110" s="151" t="s">
        <v>1754</v>
      </c>
      <c r="M110" s="151" t="s">
        <v>160</v>
      </c>
      <c r="N110" s="159" t="s">
        <v>54</v>
      </c>
      <c r="O110" s="151" t="s">
        <v>22</v>
      </c>
      <c r="P110" s="154">
        <v>35805</v>
      </c>
      <c r="Q110" s="153"/>
      <c r="R110" s="153"/>
      <c r="S110" s="153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8.75">
      <c r="A111" s="164"/>
      <c r="B111" s="151" t="s">
        <v>1609</v>
      </c>
      <c r="C111" s="151" t="s">
        <v>982</v>
      </c>
      <c r="D111" s="151" t="s">
        <v>1783</v>
      </c>
      <c r="E111" s="151" t="s">
        <v>144</v>
      </c>
      <c r="F111" s="152"/>
      <c r="G111" s="151" t="s">
        <v>1784</v>
      </c>
      <c r="H111" s="153"/>
      <c r="I111" s="151" t="s">
        <v>1785</v>
      </c>
      <c r="J111" s="153" t="s">
        <v>1781</v>
      </c>
      <c r="K111" s="153" t="s">
        <v>1786</v>
      </c>
      <c r="L111" s="151" t="s">
        <v>1754</v>
      </c>
      <c r="M111" s="151" t="s">
        <v>160</v>
      </c>
      <c r="N111" s="159" t="s">
        <v>54</v>
      </c>
      <c r="O111" s="151" t="s">
        <v>22</v>
      </c>
      <c r="P111" s="154">
        <v>35805</v>
      </c>
      <c r="Q111" s="153"/>
      <c r="R111" s="153"/>
      <c r="S111" s="153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8.75">
      <c r="A112" s="164">
        <v>2</v>
      </c>
      <c r="B112" s="151" t="s">
        <v>1609</v>
      </c>
      <c r="C112" s="151" t="s">
        <v>1790</v>
      </c>
      <c r="D112" s="151" t="s">
        <v>900</v>
      </c>
      <c r="E112" s="151" t="s">
        <v>901</v>
      </c>
      <c r="F112" s="152"/>
      <c r="G112" s="151" t="s">
        <v>902</v>
      </c>
      <c r="H112" s="153"/>
      <c r="I112" s="151" t="s">
        <v>903</v>
      </c>
      <c r="J112" s="153" t="s">
        <v>905</v>
      </c>
      <c r="K112" s="153"/>
      <c r="L112" s="151" t="s">
        <v>1791</v>
      </c>
      <c r="M112" s="151" t="s">
        <v>1792</v>
      </c>
      <c r="N112" s="159" t="s">
        <v>54</v>
      </c>
      <c r="O112" s="151" t="s">
        <v>22</v>
      </c>
      <c r="P112" s="154"/>
      <c r="Q112" s="153"/>
      <c r="R112" s="153"/>
      <c r="S112" s="153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8.75">
      <c r="A113" s="164">
        <v>2</v>
      </c>
      <c r="B113" s="151" t="s">
        <v>1609</v>
      </c>
      <c r="C113" s="153" t="s">
        <v>1066</v>
      </c>
      <c r="D113" s="153" t="s">
        <v>1062</v>
      </c>
      <c r="E113" s="153" t="s">
        <v>1063</v>
      </c>
      <c r="F113" s="157"/>
      <c r="G113" s="153" t="s">
        <v>1064</v>
      </c>
      <c r="H113" s="153"/>
      <c r="I113" s="153" t="s">
        <v>1065</v>
      </c>
      <c r="J113" s="153" t="s">
        <v>1067</v>
      </c>
      <c r="K113" s="153"/>
      <c r="L113" s="153" t="s">
        <v>1068</v>
      </c>
      <c r="M113" s="153"/>
      <c r="N113" s="153" t="s">
        <v>54</v>
      </c>
      <c r="O113" s="153" t="s">
        <v>22</v>
      </c>
      <c r="P113" s="157">
        <v>35804</v>
      </c>
      <c r="Q113" s="155" t="s">
        <v>1069</v>
      </c>
      <c r="R113" s="166" t="s">
        <v>1070</v>
      </c>
      <c r="S113" s="155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8.75">
      <c r="A114" s="164">
        <v>2</v>
      </c>
      <c r="B114" s="151" t="s">
        <v>1609</v>
      </c>
      <c r="C114" s="151" t="s">
        <v>1075</v>
      </c>
      <c r="D114" s="151" t="s">
        <v>1071</v>
      </c>
      <c r="E114" s="151" t="s">
        <v>1072</v>
      </c>
      <c r="F114" s="152"/>
      <c r="G114" s="151" t="s">
        <v>1073</v>
      </c>
      <c r="H114" s="151" t="s">
        <v>1030</v>
      </c>
      <c r="I114" s="151" t="s">
        <v>1074</v>
      </c>
      <c r="J114" s="153" t="s">
        <v>1793</v>
      </c>
      <c r="K114" s="153" t="s">
        <v>1794</v>
      </c>
      <c r="L114" s="151" t="s">
        <v>1078</v>
      </c>
      <c r="M114" s="153" t="s">
        <v>1079</v>
      </c>
      <c r="N114" s="153" t="s">
        <v>54</v>
      </c>
      <c r="O114" s="153" t="s">
        <v>22</v>
      </c>
      <c r="P114" s="157">
        <v>35801</v>
      </c>
      <c r="Q114" s="155"/>
      <c r="R114" s="155"/>
      <c r="S114" s="155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36.75">
      <c r="A115" s="164">
        <v>2</v>
      </c>
      <c r="B115" s="151" t="s">
        <v>1609</v>
      </c>
      <c r="C115" s="153" t="s">
        <v>1084</v>
      </c>
      <c r="D115" s="153" t="s">
        <v>1086</v>
      </c>
      <c r="E115" s="153" t="s">
        <v>1087</v>
      </c>
      <c r="F115" s="157"/>
      <c r="G115" s="153" t="s">
        <v>1088</v>
      </c>
      <c r="H115" s="153"/>
      <c r="I115" s="153" t="s">
        <v>1089</v>
      </c>
      <c r="J115" s="153"/>
      <c r="K115" s="153" t="s">
        <v>1090</v>
      </c>
      <c r="L115" s="153" t="s">
        <v>1085</v>
      </c>
      <c r="M115" s="153"/>
      <c r="N115" s="153" t="s">
        <v>54</v>
      </c>
      <c r="O115" s="153" t="s">
        <v>22</v>
      </c>
      <c r="P115" s="157" t="s">
        <v>1091</v>
      </c>
      <c r="Q115" s="155"/>
      <c r="R115" s="155"/>
      <c r="S115" s="155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8.75">
      <c r="A116" s="164">
        <v>2</v>
      </c>
      <c r="B116" s="151" t="s">
        <v>1609</v>
      </c>
      <c r="C116" s="153" t="s">
        <v>1096</v>
      </c>
      <c r="D116" s="153" t="s">
        <v>1092</v>
      </c>
      <c r="E116" s="153" t="s">
        <v>1093</v>
      </c>
      <c r="F116" s="157"/>
      <c r="G116" s="153" t="s">
        <v>1094</v>
      </c>
      <c r="H116" s="153"/>
      <c r="I116" s="153" t="s">
        <v>1095</v>
      </c>
      <c r="J116" s="153" t="s">
        <v>1795</v>
      </c>
      <c r="K116" s="153"/>
      <c r="L116" s="153"/>
      <c r="M116" s="153"/>
      <c r="N116" s="153" t="s">
        <v>54</v>
      </c>
      <c r="O116" s="153" t="s">
        <v>22</v>
      </c>
      <c r="P116" s="157">
        <v>35802</v>
      </c>
      <c r="Q116" s="155"/>
      <c r="R116" s="155"/>
      <c r="S116" s="155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8.75">
      <c r="A117" s="164">
        <v>2</v>
      </c>
      <c r="B117" s="151" t="s">
        <v>1609</v>
      </c>
      <c r="C117" s="151" t="s">
        <v>1102</v>
      </c>
      <c r="D117" s="151" t="s">
        <v>1098</v>
      </c>
      <c r="E117" s="151" t="s">
        <v>1099</v>
      </c>
      <c r="F117" s="152"/>
      <c r="G117" s="151" t="s">
        <v>1100</v>
      </c>
      <c r="H117" s="153"/>
      <c r="I117" s="151" t="s">
        <v>1101</v>
      </c>
      <c r="J117" s="151" t="s">
        <v>1796</v>
      </c>
      <c r="K117" s="153"/>
      <c r="L117" s="151" t="s">
        <v>1797</v>
      </c>
      <c r="M117" s="153"/>
      <c r="N117" s="151" t="s">
        <v>761</v>
      </c>
      <c r="O117" s="151" t="s">
        <v>22</v>
      </c>
      <c r="P117" s="152">
        <v>35602</v>
      </c>
      <c r="Q117" s="155"/>
      <c r="R117" s="155"/>
      <c r="S117" s="155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8.75">
      <c r="A118" s="164">
        <v>2</v>
      </c>
      <c r="B118" s="151" t="s">
        <v>1609</v>
      </c>
      <c r="C118" s="151" t="s">
        <v>1107</v>
      </c>
      <c r="D118" s="151" t="s">
        <v>1104</v>
      </c>
      <c r="E118" s="151" t="s">
        <v>101</v>
      </c>
      <c r="F118" s="152"/>
      <c r="G118" s="151" t="s">
        <v>1105</v>
      </c>
      <c r="H118" s="153"/>
      <c r="I118" s="151" t="s">
        <v>1106</v>
      </c>
      <c r="J118" s="151" t="s">
        <v>1798</v>
      </c>
      <c r="K118" s="151" t="s">
        <v>1109</v>
      </c>
      <c r="L118" s="153" t="s">
        <v>1799</v>
      </c>
      <c r="M118" s="151"/>
      <c r="N118" s="151" t="s">
        <v>54</v>
      </c>
      <c r="O118" s="151" t="s">
        <v>22</v>
      </c>
      <c r="P118" s="154">
        <v>35801</v>
      </c>
      <c r="Q118" s="155"/>
      <c r="R118" s="155"/>
      <c r="S118" s="155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8.75">
      <c r="A119" s="164">
        <v>2</v>
      </c>
      <c r="B119" s="151" t="s">
        <v>1609</v>
      </c>
      <c r="C119" s="151" t="s">
        <v>1107</v>
      </c>
      <c r="D119" s="151" t="s">
        <v>1112</v>
      </c>
      <c r="E119" s="151" t="s">
        <v>389</v>
      </c>
      <c r="F119" s="152"/>
      <c r="G119" s="151" t="s">
        <v>1113</v>
      </c>
      <c r="H119" s="153"/>
      <c r="I119" s="151" t="s">
        <v>1114</v>
      </c>
      <c r="J119" s="151" t="s">
        <v>1798</v>
      </c>
      <c r="K119" s="151" t="s">
        <v>1115</v>
      </c>
      <c r="L119" s="153" t="s">
        <v>1799</v>
      </c>
      <c r="M119" s="151"/>
      <c r="N119" s="151" t="s">
        <v>54</v>
      </c>
      <c r="O119" s="151" t="s">
        <v>22</v>
      </c>
      <c r="P119" s="154">
        <v>35801</v>
      </c>
      <c r="Q119" s="155"/>
      <c r="R119" s="155"/>
      <c r="S119" s="155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8.75">
      <c r="A120" s="164">
        <v>2</v>
      </c>
      <c r="B120" s="151" t="s">
        <v>1609</v>
      </c>
      <c r="C120" s="167" t="s">
        <v>1107</v>
      </c>
      <c r="D120" s="167" t="s">
        <v>1800</v>
      </c>
      <c r="E120" s="167" t="s">
        <v>1801</v>
      </c>
      <c r="F120" s="168"/>
      <c r="G120" s="167" t="s">
        <v>1802</v>
      </c>
      <c r="H120" s="169"/>
      <c r="I120" s="169" t="s">
        <v>1803</v>
      </c>
      <c r="J120" s="167" t="s">
        <v>1804</v>
      </c>
      <c r="K120" s="167"/>
      <c r="L120" s="169" t="s">
        <v>1805</v>
      </c>
      <c r="M120" s="167" t="s">
        <v>53</v>
      </c>
      <c r="N120" s="167" t="s">
        <v>54</v>
      </c>
      <c r="O120" s="167" t="s">
        <v>22</v>
      </c>
      <c r="P120" s="170" t="s">
        <v>1123</v>
      </c>
      <c r="Q120" s="155"/>
      <c r="R120" s="155"/>
      <c r="S120" s="155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8.75">
      <c r="A121" s="164">
        <v>2</v>
      </c>
      <c r="B121" s="151" t="s">
        <v>1609</v>
      </c>
      <c r="C121" s="167" t="s">
        <v>1120</v>
      </c>
      <c r="D121" s="167" t="s">
        <v>1116</v>
      </c>
      <c r="E121" s="167" t="s">
        <v>1117</v>
      </c>
      <c r="F121" s="168"/>
      <c r="G121" s="167" t="s">
        <v>1118</v>
      </c>
      <c r="H121" s="169"/>
      <c r="I121" s="151" t="s">
        <v>1119</v>
      </c>
      <c r="J121" s="167"/>
      <c r="K121" s="167" t="s">
        <v>1121</v>
      </c>
      <c r="L121" s="169" t="s">
        <v>1122</v>
      </c>
      <c r="M121" s="167"/>
      <c r="N121" s="167" t="s">
        <v>54</v>
      </c>
      <c r="O121" s="167" t="s">
        <v>22</v>
      </c>
      <c r="P121" s="170" t="s">
        <v>1123</v>
      </c>
      <c r="Q121" s="155"/>
      <c r="R121" s="155"/>
      <c r="S121" s="155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8.75">
      <c r="A122" s="164"/>
      <c r="B122" s="151" t="s">
        <v>1609</v>
      </c>
      <c r="C122" s="151" t="s">
        <v>1126</v>
      </c>
      <c r="D122" s="151" t="s">
        <v>1806</v>
      </c>
      <c r="E122" s="151" t="s">
        <v>260</v>
      </c>
      <c r="F122" s="152"/>
      <c r="G122" s="151" t="s">
        <v>427</v>
      </c>
      <c r="H122" s="153"/>
      <c r="I122" s="151" t="s">
        <v>1807</v>
      </c>
      <c r="J122" s="153" t="s">
        <v>1808</v>
      </c>
      <c r="K122" s="153" t="s">
        <v>1809</v>
      </c>
      <c r="L122" s="151" t="s">
        <v>1810</v>
      </c>
      <c r="M122" s="153"/>
      <c r="N122" s="153" t="s">
        <v>761</v>
      </c>
      <c r="O122" s="153" t="s">
        <v>22</v>
      </c>
      <c r="P122" s="157">
        <v>35601</v>
      </c>
      <c r="Q122" s="155"/>
      <c r="R122" s="155"/>
      <c r="S122" s="155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8.75">
      <c r="A123" s="164">
        <v>2</v>
      </c>
      <c r="B123" s="151" t="s">
        <v>1609</v>
      </c>
      <c r="C123" s="151" t="s">
        <v>1126</v>
      </c>
      <c r="D123" s="151" t="s">
        <v>1127</v>
      </c>
      <c r="E123" s="151" t="s">
        <v>129</v>
      </c>
      <c r="F123" s="152"/>
      <c r="G123" s="151" t="s">
        <v>427</v>
      </c>
      <c r="H123" s="153"/>
      <c r="I123" s="151" t="s">
        <v>1128</v>
      </c>
      <c r="J123" s="153" t="s">
        <v>1129</v>
      </c>
      <c r="K123" s="153" t="s">
        <v>1130</v>
      </c>
      <c r="L123" s="151" t="s">
        <v>1627</v>
      </c>
      <c r="M123" s="153"/>
      <c r="N123" s="153" t="s">
        <v>761</v>
      </c>
      <c r="O123" s="153" t="s">
        <v>22</v>
      </c>
      <c r="P123" s="157">
        <v>35601</v>
      </c>
      <c r="Q123" s="155"/>
      <c r="R123" s="155"/>
      <c r="S123" s="155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8.75">
      <c r="A124" s="164">
        <v>2</v>
      </c>
      <c r="B124" s="151" t="s">
        <v>1609</v>
      </c>
      <c r="C124" s="151" t="s">
        <v>1126</v>
      </c>
      <c r="D124" s="151" t="s">
        <v>1131</v>
      </c>
      <c r="E124" s="151" t="s">
        <v>1132</v>
      </c>
      <c r="F124" s="152" t="s">
        <v>1136</v>
      </c>
      <c r="G124" s="151" t="s">
        <v>1133</v>
      </c>
      <c r="H124" s="153"/>
      <c r="I124" s="151" t="s">
        <v>1134</v>
      </c>
      <c r="J124" s="153" t="s">
        <v>1129</v>
      </c>
      <c r="K124" s="153"/>
      <c r="L124" s="151" t="s">
        <v>1627</v>
      </c>
      <c r="M124" s="153"/>
      <c r="N124" s="153" t="s">
        <v>761</v>
      </c>
      <c r="O124" s="153" t="s">
        <v>22</v>
      </c>
      <c r="P124" s="157">
        <v>35601</v>
      </c>
      <c r="Q124" s="155"/>
      <c r="R124" s="155"/>
      <c r="S124" s="155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8.75">
      <c r="A125" s="164">
        <v>2</v>
      </c>
      <c r="B125" s="151" t="s">
        <v>1609</v>
      </c>
      <c r="C125" s="151" t="s">
        <v>1126</v>
      </c>
      <c r="D125" s="151" t="s">
        <v>1124</v>
      </c>
      <c r="E125" s="151" t="s">
        <v>1009</v>
      </c>
      <c r="F125" s="152"/>
      <c r="G125" s="151" t="s">
        <v>952</v>
      </c>
      <c r="H125" s="153"/>
      <c r="I125" s="151" t="s">
        <v>1125</v>
      </c>
      <c r="J125" s="153"/>
      <c r="K125" s="153"/>
      <c r="L125" s="151" t="s">
        <v>1627</v>
      </c>
      <c r="M125" s="153"/>
      <c r="N125" s="153" t="s">
        <v>761</v>
      </c>
      <c r="O125" s="153" t="s">
        <v>22</v>
      </c>
      <c r="P125" s="157">
        <v>35601</v>
      </c>
      <c r="Q125" s="155"/>
      <c r="R125" s="155"/>
      <c r="S125" s="155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8.75">
      <c r="A126" s="164">
        <v>2</v>
      </c>
      <c r="B126" s="151" t="s">
        <v>1609</v>
      </c>
      <c r="C126" s="151" t="s">
        <v>1143</v>
      </c>
      <c r="D126" s="151" t="s">
        <v>1147</v>
      </c>
      <c r="E126" s="151" t="s">
        <v>1148</v>
      </c>
      <c r="F126" s="152"/>
      <c r="G126" s="151" t="s">
        <v>1149</v>
      </c>
      <c r="H126" s="153"/>
      <c r="I126" s="151" t="s">
        <v>1150</v>
      </c>
      <c r="J126" s="151" t="s">
        <v>1144</v>
      </c>
      <c r="K126" s="153"/>
      <c r="L126" s="151" t="s">
        <v>1145</v>
      </c>
      <c r="M126" s="151"/>
      <c r="N126" s="159" t="s">
        <v>1146</v>
      </c>
      <c r="O126" s="151" t="s">
        <v>22</v>
      </c>
      <c r="P126" s="154">
        <v>35630</v>
      </c>
      <c r="Q126" s="155"/>
      <c r="R126" s="155"/>
      <c r="S126" s="155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8.75">
      <c r="A127" s="164">
        <v>2</v>
      </c>
      <c r="B127" s="151" t="s">
        <v>1609</v>
      </c>
      <c r="C127" s="151" t="s">
        <v>1143</v>
      </c>
      <c r="D127" s="151" t="s">
        <v>1811</v>
      </c>
      <c r="E127" s="151" t="s">
        <v>1140</v>
      </c>
      <c r="F127" s="152"/>
      <c r="G127" s="151" t="s">
        <v>1141</v>
      </c>
      <c r="H127" s="153"/>
      <c r="I127" s="151" t="s">
        <v>1142</v>
      </c>
      <c r="J127" s="151" t="s">
        <v>1144</v>
      </c>
      <c r="K127" s="153"/>
      <c r="L127" s="151" t="s">
        <v>1145</v>
      </c>
      <c r="M127" s="151"/>
      <c r="N127" s="159" t="s">
        <v>1146</v>
      </c>
      <c r="O127" s="151" t="s">
        <v>22</v>
      </c>
      <c r="P127" s="154">
        <v>35630</v>
      </c>
      <c r="Q127" s="155"/>
      <c r="R127" s="155"/>
      <c r="S127" s="155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8.75">
      <c r="A128" s="164">
        <v>2</v>
      </c>
      <c r="B128" s="151" t="s">
        <v>1609</v>
      </c>
      <c r="C128" s="153" t="s">
        <v>1143</v>
      </c>
      <c r="D128" s="153" t="s">
        <v>1812</v>
      </c>
      <c r="E128" s="153" t="s">
        <v>1813</v>
      </c>
      <c r="F128" s="157"/>
      <c r="G128" s="153" t="s">
        <v>1814</v>
      </c>
      <c r="H128" s="153"/>
      <c r="I128" s="153" t="s">
        <v>1815</v>
      </c>
      <c r="J128" s="153"/>
      <c r="K128" s="153"/>
      <c r="L128" s="153" t="s">
        <v>1145</v>
      </c>
      <c r="M128" s="153"/>
      <c r="N128" s="153" t="s">
        <v>1146</v>
      </c>
      <c r="O128" s="153" t="s">
        <v>22</v>
      </c>
      <c r="P128" s="157">
        <v>35630</v>
      </c>
      <c r="Q128" s="155"/>
      <c r="R128" s="155"/>
      <c r="S128" s="155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8.75">
      <c r="A129" s="164">
        <v>2</v>
      </c>
      <c r="B129" s="151" t="s">
        <v>1609</v>
      </c>
      <c r="C129" s="153" t="s">
        <v>1155</v>
      </c>
      <c r="D129" s="153" t="s">
        <v>1151</v>
      </c>
      <c r="E129" s="153" t="s">
        <v>1152</v>
      </c>
      <c r="F129" s="157"/>
      <c r="G129" s="153" t="s">
        <v>1153</v>
      </c>
      <c r="H129" s="153"/>
      <c r="I129" s="153" t="s">
        <v>1154</v>
      </c>
      <c r="J129" s="153" t="s">
        <v>1156</v>
      </c>
      <c r="K129" s="153"/>
      <c r="L129" s="153" t="s">
        <v>1816</v>
      </c>
      <c r="M129" s="153" t="s">
        <v>1158</v>
      </c>
      <c r="N129" s="153" t="s">
        <v>54</v>
      </c>
      <c r="O129" s="153" t="s">
        <v>22</v>
      </c>
      <c r="P129" s="157">
        <v>35801</v>
      </c>
      <c r="Q129" s="155"/>
      <c r="R129" s="155"/>
      <c r="S129" s="155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8.75">
      <c r="A130" s="164">
        <v>2</v>
      </c>
      <c r="B130" s="151" t="s">
        <v>1609</v>
      </c>
      <c r="C130" s="151" t="s">
        <v>1162</v>
      </c>
      <c r="D130" s="151" t="s">
        <v>1159</v>
      </c>
      <c r="E130" s="151" t="s">
        <v>163</v>
      </c>
      <c r="F130" s="152"/>
      <c r="G130" s="151" t="s">
        <v>1160</v>
      </c>
      <c r="H130" s="153"/>
      <c r="I130" s="151" t="s">
        <v>1161</v>
      </c>
      <c r="J130" s="153"/>
      <c r="K130" s="153"/>
      <c r="L130" s="151"/>
      <c r="M130" s="153"/>
      <c r="N130" s="153"/>
      <c r="O130" s="153"/>
      <c r="P130" s="157"/>
      <c r="Q130" s="155"/>
      <c r="R130" s="155"/>
      <c r="S130" s="155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8.75">
      <c r="A131" s="164">
        <v>2</v>
      </c>
      <c r="B131" s="151" t="s">
        <v>1609</v>
      </c>
      <c r="C131" s="151" t="s">
        <v>1166</v>
      </c>
      <c r="D131" s="151" t="s">
        <v>1163</v>
      </c>
      <c r="E131" s="151" t="s">
        <v>1164</v>
      </c>
      <c r="F131" s="152"/>
      <c r="G131" s="151" t="s">
        <v>947</v>
      </c>
      <c r="H131" s="153"/>
      <c r="I131" s="151" t="s">
        <v>1165</v>
      </c>
      <c r="J131" s="151" t="s">
        <v>1167</v>
      </c>
      <c r="K131" s="151" t="s">
        <v>1168</v>
      </c>
      <c r="L131" s="151" t="s">
        <v>1169</v>
      </c>
      <c r="M131" s="153"/>
      <c r="N131" s="151" t="s">
        <v>54</v>
      </c>
      <c r="O131" s="151" t="s">
        <v>22</v>
      </c>
      <c r="P131" s="154">
        <v>35802</v>
      </c>
      <c r="Q131" s="155"/>
      <c r="R131" s="155"/>
      <c r="S131" s="155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8.75">
      <c r="A132" s="164">
        <v>2</v>
      </c>
      <c r="B132" s="151" t="s">
        <v>1609</v>
      </c>
      <c r="C132" s="151" t="s">
        <v>1188</v>
      </c>
      <c r="D132" s="151" t="s">
        <v>1189</v>
      </c>
      <c r="E132" s="151" t="s">
        <v>175</v>
      </c>
      <c r="F132" s="152"/>
      <c r="G132" s="151" t="s">
        <v>1186</v>
      </c>
      <c r="H132" s="153"/>
      <c r="I132" s="151" t="s">
        <v>1190</v>
      </c>
      <c r="J132" s="153" t="s">
        <v>1817</v>
      </c>
      <c r="K132" s="153" t="s">
        <v>1818</v>
      </c>
      <c r="L132" s="153" t="s">
        <v>1819</v>
      </c>
      <c r="M132" s="153"/>
      <c r="N132" s="153" t="s">
        <v>54</v>
      </c>
      <c r="O132" s="153" t="s">
        <v>22</v>
      </c>
      <c r="P132" s="157">
        <v>35801</v>
      </c>
      <c r="Q132" s="155"/>
      <c r="R132" s="155"/>
      <c r="S132" s="155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8.75">
      <c r="A133" s="164">
        <v>2</v>
      </c>
      <c r="B133" s="151" t="s">
        <v>1609</v>
      </c>
      <c r="C133" s="151" t="s">
        <v>1188</v>
      </c>
      <c r="D133" s="151" t="s">
        <v>1200</v>
      </c>
      <c r="E133" s="151" t="s">
        <v>1201</v>
      </c>
      <c r="F133" s="152"/>
      <c r="G133" s="151" t="s">
        <v>1202</v>
      </c>
      <c r="H133" s="153"/>
      <c r="I133" s="151" t="s">
        <v>1203</v>
      </c>
      <c r="J133" s="151" t="s">
        <v>1204</v>
      </c>
      <c r="K133" s="151" t="s">
        <v>1205</v>
      </c>
      <c r="L133" s="151" t="s">
        <v>1193</v>
      </c>
      <c r="M133" s="153"/>
      <c r="N133" s="151" t="s">
        <v>54</v>
      </c>
      <c r="O133" s="151" t="s">
        <v>22</v>
      </c>
      <c r="P133" s="154">
        <v>35801</v>
      </c>
      <c r="Q133" s="155"/>
      <c r="R133" s="155"/>
      <c r="S133" s="155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8.75">
      <c r="A134" s="164">
        <v>2</v>
      </c>
      <c r="B134" s="151" t="s">
        <v>1609</v>
      </c>
      <c r="C134" s="151" t="s">
        <v>1210</v>
      </c>
      <c r="D134" s="151" t="s">
        <v>1225</v>
      </c>
      <c r="E134" s="151" t="s">
        <v>1195</v>
      </c>
      <c r="F134" s="152"/>
      <c r="G134" s="151" t="s">
        <v>1226</v>
      </c>
      <c r="H134" s="153"/>
      <c r="I134" s="153" t="s">
        <v>1227</v>
      </c>
      <c r="J134" s="153" t="s">
        <v>1211</v>
      </c>
      <c r="K134" s="153"/>
      <c r="L134" s="153" t="s">
        <v>1820</v>
      </c>
      <c r="M134" s="153" t="s">
        <v>1213</v>
      </c>
      <c r="N134" s="153" t="s">
        <v>54</v>
      </c>
      <c r="O134" s="153" t="s">
        <v>22</v>
      </c>
      <c r="P134" s="157">
        <v>35801</v>
      </c>
      <c r="Q134" s="155"/>
      <c r="R134" s="155"/>
      <c r="S134" s="155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8.75">
      <c r="A135" s="164">
        <v>2</v>
      </c>
      <c r="B135" s="151" t="s">
        <v>1609</v>
      </c>
      <c r="C135" s="151" t="s">
        <v>1210</v>
      </c>
      <c r="D135" s="151" t="s">
        <v>1504</v>
      </c>
      <c r="E135" s="151" t="s">
        <v>1505</v>
      </c>
      <c r="F135" s="152"/>
      <c r="G135" s="151" t="s">
        <v>1506</v>
      </c>
      <c r="H135" s="153"/>
      <c r="I135" s="153" t="s">
        <v>1507</v>
      </c>
      <c r="J135" s="153"/>
      <c r="K135" s="153"/>
      <c r="L135" s="153" t="s">
        <v>1820</v>
      </c>
      <c r="M135" s="153" t="s">
        <v>1213</v>
      </c>
      <c r="N135" s="153" t="s">
        <v>54</v>
      </c>
      <c r="O135" s="153" t="s">
        <v>22</v>
      </c>
      <c r="P135" s="157">
        <v>35801</v>
      </c>
      <c r="Q135" s="155"/>
      <c r="R135" s="155"/>
      <c r="S135" s="155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8.75">
      <c r="A136" s="164">
        <v>2</v>
      </c>
      <c r="B136" s="151" t="s">
        <v>1609</v>
      </c>
      <c r="C136" s="151" t="s">
        <v>1210</v>
      </c>
      <c r="D136" s="151" t="s">
        <v>1214</v>
      </c>
      <c r="E136" s="151" t="s">
        <v>1215</v>
      </c>
      <c r="F136" s="152"/>
      <c r="G136" s="151" t="s">
        <v>1216</v>
      </c>
      <c r="H136" s="153"/>
      <c r="I136" s="151" t="s">
        <v>1217</v>
      </c>
      <c r="J136" s="153" t="s">
        <v>1218</v>
      </c>
      <c r="K136" s="153" t="s">
        <v>1219</v>
      </c>
      <c r="L136" s="153" t="s">
        <v>1820</v>
      </c>
      <c r="M136" s="153" t="s">
        <v>1213</v>
      </c>
      <c r="N136" s="153" t="s">
        <v>54</v>
      </c>
      <c r="O136" s="153" t="s">
        <v>22</v>
      </c>
      <c r="P136" s="157">
        <v>35801</v>
      </c>
      <c r="Q136" s="155"/>
      <c r="R136" s="155"/>
      <c r="S136" s="155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8.75">
      <c r="A137" s="164">
        <v>2</v>
      </c>
      <c r="B137" s="151" t="s">
        <v>1609</v>
      </c>
      <c r="C137" s="153" t="s">
        <v>1210</v>
      </c>
      <c r="D137" s="153" t="s">
        <v>1233</v>
      </c>
      <c r="E137" s="153" t="s">
        <v>578</v>
      </c>
      <c r="F137" s="157"/>
      <c r="G137" s="153" t="s">
        <v>1234</v>
      </c>
      <c r="H137" s="153"/>
      <c r="I137" s="153" t="s">
        <v>1235</v>
      </c>
      <c r="J137" s="153" t="s">
        <v>1211</v>
      </c>
      <c r="K137" s="153" t="s">
        <v>1236</v>
      </c>
      <c r="L137" s="153" t="s">
        <v>1820</v>
      </c>
      <c r="M137" s="153" t="s">
        <v>1213</v>
      </c>
      <c r="N137" s="153" t="s">
        <v>54</v>
      </c>
      <c r="O137" s="153" t="s">
        <v>22</v>
      </c>
      <c r="P137" s="157">
        <v>35801</v>
      </c>
      <c r="Q137" s="155"/>
      <c r="R137" s="155"/>
      <c r="S137" s="155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8.75" customHeight="1">
      <c r="A138" s="153">
        <v>2</v>
      </c>
      <c r="B138" s="153" t="s">
        <v>1609</v>
      </c>
      <c r="C138" s="153" t="s">
        <v>1210</v>
      </c>
      <c r="D138" s="153" t="s">
        <v>1871</v>
      </c>
      <c r="E138" s="153" t="s">
        <v>79</v>
      </c>
      <c r="F138" s="157" t="s">
        <v>1872</v>
      </c>
      <c r="G138" s="153" t="s">
        <v>1208</v>
      </c>
      <c r="H138" s="153"/>
      <c r="I138" s="153" t="s">
        <v>1873</v>
      </c>
      <c r="J138" s="153" t="s">
        <v>1211</v>
      </c>
      <c r="K138" s="153" t="s">
        <v>1874</v>
      </c>
      <c r="L138" s="153" t="s">
        <v>1224</v>
      </c>
      <c r="M138" s="153" t="s">
        <v>1213</v>
      </c>
      <c r="N138" s="153" t="s">
        <v>54</v>
      </c>
      <c r="O138" s="153" t="s">
        <v>22</v>
      </c>
      <c r="P138" s="157">
        <v>35801</v>
      </c>
      <c r="Q138" s="155"/>
      <c r="R138" s="155"/>
      <c r="S138" s="155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8.75">
      <c r="A139" s="164">
        <v>2</v>
      </c>
      <c r="B139" s="151" t="s">
        <v>1609</v>
      </c>
      <c r="C139" s="151" t="s">
        <v>1210</v>
      </c>
      <c r="D139" s="151" t="s">
        <v>1821</v>
      </c>
      <c r="E139" s="151" t="s">
        <v>1822</v>
      </c>
      <c r="F139" s="152"/>
      <c r="G139" s="171" t="s">
        <v>1226</v>
      </c>
      <c r="H139" s="153"/>
      <c r="I139" s="153" t="s">
        <v>1823</v>
      </c>
      <c r="J139" s="153" t="s">
        <v>1211</v>
      </c>
      <c r="K139" s="153"/>
      <c r="L139" s="153" t="s">
        <v>1820</v>
      </c>
      <c r="M139" s="153" t="s">
        <v>1213</v>
      </c>
      <c r="N139" s="153" t="s">
        <v>54</v>
      </c>
      <c r="O139" s="153" t="s">
        <v>22</v>
      </c>
      <c r="P139" s="157">
        <v>35801</v>
      </c>
      <c r="Q139" s="155"/>
      <c r="R139" s="155"/>
      <c r="S139" s="155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8.75">
      <c r="A140" s="164">
        <v>2</v>
      </c>
      <c r="B140" s="151" t="s">
        <v>1609</v>
      </c>
      <c r="C140" s="151" t="s">
        <v>1210</v>
      </c>
      <c r="D140" s="151" t="s">
        <v>1229</v>
      </c>
      <c r="E140" s="151" t="s">
        <v>951</v>
      </c>
      <c r="F140" s="152"/>
      <c r="G140" s="151" t="s">
        <v>1226</v>
      </c>
      <c r="H140" s="153"/>
      <c r="I140" s="151" t="s">
        <v>1230</v>
      </c>
      <c r="J140" s="153" t="s">
        <v>1231</v>
      </c>
      <c r="K140" s="153" t="s">
        <v>1232</v>
      </c>
      <c r="L140" s="153" t="s">
        <v>1820</v>
      </c>
      <c r="M140" s="153" t="s">
        <v>1213</v>
      </c>
      <c r="N140" s="153" t="s">
        <v>54</v>
      </c>
      <c r="O140" s="153" t="s">
        <v>22</v>
      </c>
      <c r="P140" s="157">
        <v>35801</v>
      </c>
      <c r="Q140" s="155"/>
      <c r="R140" s="155"/>
      <c r="S140" s="155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8.75">
      <c r="A141" s="164">
        <v>2</v>
      </c>
      <c r="B141" s="151" t="s">
        <v>1609</v>
      </c>
      <c r="C141" s="172" t="s">
        <v>1210</v>
      </c>
      <c r="D141" s="172" t="s">
        <v>1825</v>
      </c>
      <c r="E141" s="162" t="s">
        <v>216</v>
      </c>
      <c r="F141" s="157"/>
      <c r="G141" s="162" t="s">
        <v>1826</v>
      </c>
      <c r="H141" s="162"/>
      <c r="I141" s="162" t="s">
        <v>1827</v>
      </c>
      <c r="J141" s="153"/>
      <c r="K141" s="153"/>
      <c r="L141" s="153" t="s">
        <v>1820</v>
      </c>
      <c r="M141" s="153" t="s">
        <v>1213</v>
      </c>
      <c r="N141" s="153" t="s">
        <v>54</v>
      </c>
      <c r="O141" s="153" t="s">
        <v>22</v>
      </c>
      <c r="P141" s="157">
        <v>35801</v>
      </c>
      <c r="Q141" s="153"/>
      <c r="R141" s="153"/>
      <c r="S141" s="153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8.75">
      <c r="A142" s="164">
        <v>2</v>
      </c>
      <c r="B142" s="151" t="s">
        <v>1609</v>
      </c>
      <c r="C142" s="151" t="s">
        <v>1210</v>
      </c>
      <c r="D142" s="151" t="s">
        <v>1237</v>
      </c>
      <c r="E142" s="238" t="s">
        <v>169</v>
      </c>
      <c r="F142" s="152"/>
      <c r="G142" s="238" t="s">
        <v>535</v>
      </c>
      <c r="H142" s="236"/>
      <c r="I142" s="238" t="s">
        <v>1824</v>
      </c>
      <c r="J142" s="153"/>
      <c r="K142" s="153" t="s">
        <v>1238</v>
      </c>
      <c r="L142" s="153" t="s">
        <v>1820</v>
      </c>
      <c r="M142" s="153" t="s">
        <v>1213</v>
      </c>
      <c r="N142" s="153" t="s">
        <v>54</v>
      </c>
      <c r="O142" s="153" t="s">
        <v>22</v>
      </c>
      <c r="P142" s="157">
        <v>35801</v>
      </c>
      <c r="Q142" s="155"/>
      <c r="R142" s="155"/>
      <c r="S142" s="155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8.75">
      <c r="A143" s="164">
        <v>2</v>
      </c>
      <c r="B143" s="151" t="s">
        <v>1609</v>
      </c>
      <c r="C143" s="172" t="s">
        <v>1210</v>
      </c>
      <c r="D143" s="172" t="s">
        <v>1220</v>
      </c>
      <c r="E143" s="237" t="s">
        <v>1221</v>
      </c>
      <c r="F143" s="157"/>
      <c r="G143" s="237" t="s">
        <v>1222</v>
      </c>
      <c r="H143" s="237"/>
      <c r="I143" s="237" t="s">
        <v>1223</v>
      </c>
      <c r="J143" s="153" t="s">
        <v>1211</v>
      </c>
      <c r="K143" s="153"/>
      <c r="L143" s="153" t="s">
        <v>1224</v>
      </c>
      <c r="M143" s="153" t="s">
        <v>1213</v>
      </c>
      <c r="N143" s="153" t="s">
        <v>54</v>
      </c>
      <c r="O143" s="153" t="s">
        <v>22</v>
      </c>
      <c r="P143" s="157">
        <v>35801</v>
      </c>
      <c r="Q143" s="153">
        <v>35801</v>
      </c>
      <c r="R143" s="153"/>
      <c r="S143" s="153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8.75">
      <c r="A144" s="164">
        <v>2</v>
      </c>
      <c r="B144" s="151" t="s">
        <v>1609</v>
      </c>
      <c r="C144" s="151" t="s">
        <v>1210</v>
      </c>
      <c r="D144" s="151" t="s">
        <v>1206</v>
      </c>
      <c r="E144" s="151" t="s">
        <v>1207</v>
      </c>
      <c r="F144" s="152"/>
      <c r="G144" s="151" t="s">
        <v>1208</v>
      </c>
      <c r="H144" s="153"/>
      <c r="I144" s="151" t="s">
        <v>1209</v>
      </c>
      <c r="J144" s="153" t="s">
        <v>1211</v>
      </c>
      <c r="K144" s="153"/>
      <c r="L144" s="153" t="s">
        <v>1820</v>
      </c>
      <c r="M144" s="153" t="s">
        <v>1213</v>
      </c>
      <c r="N144" s="153" t="s">
        <v>54</v>
      </c>
      <c r="O144" s="153" t="s">
        <v>22</v>
      </c>
      <c r="P144" s="157">
        <v>35801</v>
      </c>
      <c r="Q144" s="155"/>
      <c r="R144" s="155"/>
      <c r="S144" s="155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8.75" customHeight="1">
      <c r="A145" s="153">
        <v>2</v>
      </c>
      <c r="B145" s="153" t="s">
        <v>1609</v>
      </c>
      <c r="C145" s="153" t="s">
        <v>1875</v>
      </c>
      <c r="D145" s="153" t="s">
        <v>1407</v>
      </c>
      <c r="E145" s="153" t="s">
        <v>1408</v>
      </c>
      <c r="F145" s="157"/>
      <c r="G145" s="153" t="s">
        <v>169</v>
      </c>
      <c r="H145" s="153"/>
      <c r="I145" s="153" t="s">
        <v>1409</v>
      </c>
      <c r="J145" s="153" t="s">
        <v>1876</v>
      </c>
      <c r="K145" s="153"/>
      <c r="L145" s="153"/>
      <c r="M145" s="153"/>
      <c r="N145" s="153" t="s">
        <v>54</v>
      </c>
      <c r="O145" s="153" t="s">
        <v>22</v>
      </c>
      <c r="P145" s="157"/>
      <c r="Q145" s="155"/>
      <c r="R145" s="155"/>
      <c r="S145" s="155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8.75">
      <c r="A146" s="164">
        <v>2</v>
      </c>
      <c r="B146" s="151" t="s">
        <v>1609</v>
      </c>
      <c r="C146" s="151" t="s">
        <v>1242</v>
      </c>
      <c r="D146" s="151" t="s">
        <v>1239</v>
      </c>
      <c r="E146" s="151" t="s">
        <v>1240</v>
      </c>
      <c r="F146" s="152"/>
      <c r="G146" s="151" t="s">
        <v>421</v>
      </c>
      <c r="H146" s="153"/>
      <c r="I146" s="151" t="s">
        <v>1241</v>
      </c>
      <c r="J146" s="151" t="s">
        <v>1828</v>
      </c>
      <c r="K146" s="151" t="s">
        <v>1828</v>
      </c>
      <c r="L146" s="151" t="s">
        <v>1244</v>
      </c>
      <c r="M146" s="153" t="s">
        <v>126</v>
      </c>
      <c r="N146" s="151" t="s">
        <v>54</v>
      </c>
      <c r="O146" s="151" t="s">
        <v>22</v>
      </c>
      <c r="P146" s="154">
        <v>35802</v>
      </c>
      <c r="Q146" s="155"/>
      <c r="R146" s="155"/>
      <c r="S146" s="155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8.75">
      <c r="A147" s="164">
        <v>2</v>
      </c>
      <c r="B147" s="151" t="s">
        <v>1609</v>
      </c>
      <c r="C147" s="153" t="s">
        <v>1252</v>
      </c>
      <c r="D147" s="153" t="s">
        <v>1829</v>
      </c>
      <c r="E147" s="153" t="s">
        <v>947</v>
      </c>
      <c r="F147" s="157"/>
      <c r="G147" s="153" t="s">
        <v>1830</v>
      </c>
      <c r="H147" s="153"/>
      <c r="I147" s="153" t="s">
        <v>1831</v>
      </c>
      <c r="J147" s="153" t="s">
        <v>1832</v>
      </c>
      <c r="K147" s="153" t="s">
        <v>1833</v>
      </c>
      <c r="L147" s="153"/>
      <c r="M147" s="153"/>
      <c r="N147" s="153" t="s">
        <v>54</v>
      </c>
      <c r="O147" s="153" t="s">
        <v>22</v>
      </c>
      <c r="P147" s="157">
        <v>35801</v>
      </c>
      <c r="Q147" s="155"/>
      <c r="R147" s="155"/>
      <c r="S147" s="155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8.75">
      <c r="A148" s="164">
        <v>2</v>
      </c>
      <c r="B148" s="151" t="s">
        <v>1609</v>
      </c>
      <c r="C148" s="153" t="s">
        <v>1252</v>
      </c>
      <c r="D148" s="153" t="s">
        <v>1834</v>
      </c>
      <c r="E148" s="153" t="s">
        <v>1835</v>
      </c>
      <c r="F148" s="157"/>
      <c r="G148" s="153" t="s">
        <v>1836</v>
      </c>
      <c r="H148" s="153"/>
      <c r="I148" s="153" t="s">
        <v>1837</v>
      </c>
      <c r="J148" s="153" t="s">
        <v>1838</v>
      </c>
      <c r="K148" s="153" t="s">
        <v>1839</v>
      </c>
      <c r="L148" s="153"/>
      <c r="M148" s="153"/>
      <c r="N148" s="153" t="s">
        <v>54</v>
      </c>
      <c r="O148" s="153" t="s">
        <v>22</v>
      </c>
      <c r="P148" s="157">
        <v>35801</v>
      </c>
      <c r="Q148" s="155"/>
      <c r="R148" s="155"/>
      <c r="S148" s="155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8.75">
      <c r="A149" s="164">
        <v>2</v>
      </c>
      <c r="B149" s="151" t="s">
        <v>1609</v>
      </c>
      <c r="C149" s="151" t="s">
        <v>1252</v>
      </c>
      <c r="D149" s="151" t="s">
        <v>1257</v>
      </c>
      <c r="E149" s="151" t="s">
        <v>1258</v>
      </c>
      <c r="F149" s="152"/>
      <c r="G149" s="151" t="s">
        <v>1259</v>
      </c>
      <c r="H149" s="153"/>
      <c r="I149" s="151" t="s">
        <v>1260</v>
      </c>
      <c r="J149" s="151"/>
      <c r="K149" s="153" t="s">
        <v>1840</v>
      </c>
      <c r="L149" s="151"/>
      <c r="M149" s="153"/>
      <c r="N149" s="151" t="s">
        <v>871</v>
      </c>
      <c r="O149" s="151" t="s">
        <v>22</v>
      </c>
      <c r="P149" s="154">
        <v>35801</v>
      </c>
      <c r="Q149" s="155"/>
      <c r="R149" s="155"/>
      <c r="S149" s="155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36.75">
      <c r="A150" s="164">
        <v>2</v>
      </c>
      <c r="B150" s="151" t="s">
        <v>1609</v>
      </c>
      <c r="C150" s="236" t="s">
        <v>1252</v>
      </c>
      <c r="D150" s="153" t="s">
        <v>1841</v>
      </c>
      <c r="E150" s="153" t="s">
        <v>1842</v>
      </c>
      <c r="F150" s="157"/>
      <c r="G150" s="153" t="s">
        <v>1843</v>
      </c>
      <c r="H150" s="153"/>
      <c r="I150" s="153" t="s">
        <v>1844</v>
      </c>
      <c r="J150" s="153" t="s">
        <v>1845</v>
      </c>
      <c r="K150" s="153" t="s">
        <v>1839</v>
      </c>
      <c r="L150" s="153"/>
      <c r="M150" s="153"/>
      <c r="N150" s="153" t="s">
        <v>1846</v>
      </c>
      <c r="O150" s="153" t="s">
        <v>22</v>
      </c>
      <c r="P150" s="157"/>
      <c r="Q150" s="153"/>
      <c r="R150" s="153"/>
      <c r="S150" s="153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8.75">
      <c r="A151" s="164">
        <v>2</v>
      </c>
      <c r="B151" s="151" t="s">
        <v>1609</v>
      </c>
      <c r="C151" s="153" t="s">
        <v>1283</v>
      </c>
      <c r="D151" s="153" t="s">
        <v>1280</v>
      </c>
      <c r="E151" s="153" t="s">
        <v>79</v>
      </c>
      <c r="F151" s="157"/>
      <c r="G151" s="153" t="s">
        <v>1281</v>
      </c>
      <c r="H151" s="153"/>
      <c r="I151" s="153" t="s">
        <v>1282</v>
      </c>
      <c r="J151" s="153" t="s">
        <v>1284</v>
      </c>
      <c r="K151" s="153" t="s">
        <v>1285</v>
      </c>
      <c r="L151" s="153"/>
      <c r="M151" s="153"/>
      <c r="N151" s="153"/>
      <c r="O151" s="153"/>
      <c r="P151" s="157"/>
      <c r="Q151" s="155"/>
      <c r="R151" s="155"/>
      <c r="S151" s="155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8.75">
      <c r="A152" s="164">
        <v>2</v>
      </c>
      <c r="B152" s="151" t="s">
        <v>1609</v>
      </c>
      <c r="C152" s="173" t="s">
        <v>1290</v>
      </c>
      <c r="D152" s="151" t="s">
        <v>1847</v>
      </c>
      <c r="E152" s="151" t="s">
        <v>1287</v>
      </c>
      <c r="F152" s="152"/>
      <c r="G152" s="151" t="s">
        <v>1848</v>
      </c>
      <c r="H152" s="153"/>
      <c r="I152" s="153" t="s">
        <v>1289</v>
      </c>
      <c r="J152" s="151"/>
      <c r="K152" s="153"/>
      <c r="L152" s="151" t="s">
        <v>1292</v>
      </c>
      <c r="M152" s="153" t="s">
        <v>1293</v>
      </c>
      <c r="N152" s="151" t="s">
        <v>54</v>
      </c>
      <c r="O152" s="151" t="s">
        <v>22</v>
      </c>
      <c r="P152" s="154">
        <v>35801</v>
      </c>
      <c r="Q152" s="155"/>
      <c r="R152" s="155"/>
      <c r="S152" s="155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8.75">
      <c r="A153" s="164">
        <v>2</v>
      </c>
      <c r="B153" s="151" t="s">
        <v>1609</v>
      </c>
      <c r="C153" s="151" t="s">
        <v>1290</v>
      </c>
      <c r="D153" s="151" t="s">
        <v>1294</v>
      </c>
      <c r="E153" s="151" t="s">
        <v>1295</v>
      </c>
      <c r="F153" s="152"/>
      <c r="G153" s="151" t="s">
        <v>1296</v>
      </c>
      <c r="H153" s="153"/>
      <c r="I153" s="151" t="s">
        <v>1297</v>
      </c>
      <c r="J153" s="151" t="s">
        <v>1849</v>
      </c>
      <c r="K153" s="151" t="s">
        <v>1299</v>
      </c>
      <c r="L153" s="151" t="s">
        <v>1292</v>
      </c>
      <c r="M153" s="153" t="s">
        <v>1293</v>
      </c>
      <c r="N153" s="153" t="s">
        <v>54</v>
      </c>
      <c r="O153" s="153" t="s">
        <v>22</v>
      </c>
      <c r="P153" s="157">
        <v>35801</v>
      </c>
      <c r="Q153" s="155"/>
      <c r="R153" s="155"/>
      <c r="S153" s="155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8.75">
      <c r="A154" s="164">
        <v>2</v>
      </c>
      <c r="B154" s="151" t="s">
        <v>1609</v>
      </c>
      <c r="C154" s="235" t="s">
        <v>1290</v>
      </c>
      <c r="D154" s="151" t="s">
        <v>1300</v>
      </c>
      <c r="E154" s="151" t="s">
        <v>1301</v>
      </c>
      <c r="F154" s="152"/>
      <c r="G154" s="151" t="s">
        <v>144</v>
      </c>
      <c r="H154" s="153"/>
      <c r="I154" s="153" t="s">
        <v>1302</v>
      </c>
      <c r="J154" s="151" t="s">
        <v>1303</v>
      </c>
      <c r="K154" s="153" t="s">
        <v>1304</v>
      </c>
      <c r="L154" s="151" t="s">
        <v>1292</v>
      </c>
      <c r="M154" s="153" t="s">
        <v>1293</v>
      </c>
      <c r="N154" s="151" t="s">
        <v>54</v>
      </c>
      <c r="O154" s="151" t="s">
        <v>22</v>
      </c>
      <c r="P154" s="154">
        <v>35801</v>
      </c>
      <c r="Q154" s="155"/>
      <c r="R154" s="155"/>
      <c r="S154" s="155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8.75">
      <c r="A155" s="164">
        <v>2</v>
      </c>
      <c r="B155" s="151" t="s">
        <v>1609</v>
      </c>
      <c r="C155" s="151" t="s">
        <v>1850</v>
      </c>
      <c r="D155" s="151" t="s">
        <v>1851</v>
      </c>
      <c r="E155" s="151" t="s">
        <v>1852</v>
      </c>
      <c r="F155" s="152"/>
      <c r="G155" s="151" t="s">
        <v>1853</v>
      </c>
      <c r="H155" s="153"/>
      <c r="I155" s="153" t="s">
        <v>1854</v>
      </c>
      <c r="J155" s="153"/>
      <c r="K155" s="153" t="s">
        <v>1855</v>
      </c>
      <c r="L155" s="151" t="s">
        <v>1856</v>
      </c>
      <c r="M155" s="151"/>
      <c r="N155" s="159" t="s">
        <v>235</v>
      </c>
      <c r="O155" s="151" t="s">
        <v>22</v>
      </c>
      <c r="P155" s="154">
        <v>35750</v>
      </c>
      <c r="Q155" s="155"/>
      <c r="R155" s="155"/>
      <c r="S155" s="155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8.75">
      <c r="A156" s="164">
        <v>2</v>
      </c>
      <c r="B156" s="151" t="s">
        <v>1609</v>
      </c>
      <c r="C156" s="151" t="s">
        <v>1309</v>
      </c>
      <c r="D156" s="151" t="s">
        <v>1305</v>
      </c>
      <c r="E156" s="151" t="s">
        <v>1306</v>
      </c>
      <c r="F156" s="152"/>
      <c r="G156" s="151" t="s">
        <v>1307</v>
      </c>
      <c r="H156" s="153"/>
      <c r="I156" s="151" t="s">
        <v>1308</v>
      </c>
      <c r="J156" s="153" t="s">
        <v>1310</v>
      </c>
      <c r="K156" s="153"/>
      <c r="L156" s="151" t="s">
        <v>1857</v>
      </c>
      <c r="M156" s="151" t="s">
        <v>1293</v>
      </c>
      <c r="N156" s="159" t="s">
        <v>54</v>
      </c>
      <c r="O156" s="151" t="s">
        <v>22</v>
      </c>
      <c r="P156" s="154">
        <v>35805</v>
      </c>
      <c r="Q156" s="155"/>
      <c r="R156" s="155"/>
      <c r="S156" s="155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8.75">
      <c r="A157" s="164">
        <v>2</v>
      </c>
      <c r="B157" s="151" t="s">
        <v>1609</v>
      </c>
      <c r="C157" s="151" t="s">
        <v>1309</v>
      </c>
      <c r="D157" s="151" t="s">
        <v>1329</v>
      </c>
      <c r="E157" s="151" t="s">
        <v>1330</v>
      </c>
      <c r="F157" s="152"/>
      <c r="G157" s="151" t="s">
        <v>1331</v>
      </c>
      <c r="H157" s="153"/>
      <c r="I157" s="151" t="s">
        <v>1332</v>
      </c>
      <c r="J157" s="153" t="s">
        <v>1310</v>
      </c>
      <c r="K157" s="153" t="s">
        <v>1333</v>
      </c>
      <c r="L157" s="151" t="s">
        <v>1857</v>
      </c>
      <c r="M157" s="151" t="s">
        <v>1293</v>
      </c>
      <c r="N157" s="159" t="s">
        <v>54</v>
      </c>
      <c r="O157" s="151" t="s">
        <v>22</v>
      </c>
      <c r="P157" s="154">
        <v>35805</v>
      </c>
      <c r="Q157" s="155" t="s">
        <v>996</v>
      </c>
      <c r="R157" s="155" t="s">
        <v>1006</v>
      </c>
      <c r="S157" s="155" t="s">
        <v>998</v>
      </c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8.75">
      <c r="A158" s="164">
        <v>2</v>
      </c>
      <c r="B158" s="151" t="s">
        <v>1609</v>
      </c>
      <c r="C158" s="151" t="s">
        <v>1309</v>
      </c>
      <c r="D158" s="153" t="s">
        <v>1321</v>
      </c>
      <c r="E158" s="151" t="s">
        <v>1099</v>
      </c>
      <c r="F158" s="152"/>
      <c r="G158" s="151" t="s">
        <v>1322</v>
      </c>
      <c r="H158" s="153"/>
      <c r="I158" s="153" t="s">
        <v>1323</v>
      </c>
      <c r="J158" s="153"/>
      <c r="K158" s="153" t="s">
        <v>1324</v>
      </c>
      <c r="L158" s="151" t="s">
        <v>1857</v>
      </c>
      <c r="M158" s="151" t="s">
        <v>1293</v>
      </c>
      <c r="N158" s="159" t="s">
        <v>54</v>
      </c>
      <c r="O158" s="151" t="s">
        <v>22</v>
      </c>
      <c r="P158" s="154"/>
      <c r="Q158" s="155"/>
      <c r="R158" s="155"/>
      <c r="S158" s="155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8.75">
      <c r="A159" s="164">
        <v>2</v>
      </c>
      <c r="B159" s="151" t="s">
        <v>1609</v>
      </c>
      <c r="C159" s="151" t="s">
        <v>1309</v>
      </c>
      <c r="D159" s="153" t="s">
        <v>1316</v>
      </c>
      <c r="E159" s="151" t="s">
        <v>1317</v>
      </c>
      <c r="F159" s="152"/>
      <c r="G159" s="151" t="s">
        <v>1318</v>
      </c>
      <c r="H159" s="153"/>
      <c r="I159" s="153" t="s">
        <v>1319</v>
      </c>
      <c r="J159" s="153"/>
      <c r="K159" s="153" t="s">
        <v>1320</v>
      </c>
      <c r="L159" s="151" t="s">
        <v>1857</v>
      </c>
      <c r="M159" s="151" t="s">
        <v>1293</v>
      </c>
      <c r="N159" s="159" t="s">
        <v>54</v>
      </c>
      <c r="O159" s="151" t="s">
        <v>22</v>
      </c>
      <c r="P159" s="154">
        <v>35805</v>
      </c>
      <c r="Q159" s="155"/>
      <c r="R159" s="155"/>
      <c r="S159" s="155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8.75">
      <c r="A160" s="164">
        <v>2</v>
      </c>
      <c r="B160" s="151" t="s">
        <v>1609</v>
      </c>
      <c r="C160" s="151" t="s">
        <v>1309</v>
      </c>
      <c r="D160" s="151" t="s">
        <v>1338</v>
      </c>
      <c r="E160" s="151" t="s">
        <v>1339</v>
      </c>
      <c r="F160" s="152"/>
      <c r="G160" s="151" t="s">
        <v>1340</v>
      </c>
      <c r="H160" s="153"/>
      <c r="I160" s="151" t="s">
        <v>1341</v>
      </c>
      <c r="J160" s="153" t="s">
        <v>1310</v>
      </c>
      <c r="K160" s="153"/>
      <c r="L160" s="151" t="s">
        <v>1857</v>
      </c>
      <c r="M160" s="151" t="s">
        <v>1293</v>
      </c>
      <c r="N160" s="159" t="s">
        <v>54</v>
      </c>
      <c r="O160" s="151" t="s">
        <v>22</v>
      </c>
      <c r="P160" s="154">
        <v>35805</v>
      </c>
      <c r="Q160" s="155" t="s">
        <v>439</v>
      </c>
      <c r="R160" s="155" t="s">
        <v>1342</v>
      </c>
      <c r="S160" s="155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8.75">
      <c r="A161" s="164">
        <v>2</v>
      </c>
      <c r="B161" s="151" t="s">
        <v>1609</v>
      </c>
      <c r="C161" s="151" t="s">
        <v>1309</v>
      </c>
      <c r="D161" s="151" t="s">
        <v>1325</v>
      </c>
      <c r="E161" s="151" t="s">
        <v>461</v>
      </c>
      <c r="F161" s="152"/>
      <c r="G161" s="151" t="s">
        <v>1326</v>
      </c>
      <c r="H161" s="153"/>
      <c r="I161" s="153" t="s">
        <v>1327</v>
      </c>
      <c r="J161" s="153" t="s">
        <v>1310</v>
      </c>
      <c r="K161" s="153" t="s">
        <v>1328</v>
      </c>
      <c r="L161" s="151"/>
      <c r="M161" s="151" t="s">
        <v>1293</v>
      </c>
      <c r="N161" s="159" t="s">
        <v>54</v>
      </c>
      <c r="O161" s="151" t="s">
        <v>22</v>
      </c>
      <c r="P161" s="154">
        <v>35805</v>
      </c>
      <c r="Q161" s="155"/>
      <c r="R161" s="155"/>
      <c r="S161" s="155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8.75">
      <c r="A162" s="164">
        <v>2</v>
      </c>
      <c r="B162" s="151" t="s">
        <v>1609</v>
      </c>
      <c r="C162" s="151" t="s">
        <v>1353</v>
      </c>
      <c r="D162" s="151" t="s">
        <v>1349</v>
      </c>
      <c r="E162" s="151" t="s">
        <v>1350</v>
      </c>
      <c r="F162" s="152"/>
      <c r="G162" s="151" t="s">
        <v>1351</v>
      </c>
      <c r="H162" s="153"/>
      <c r="I162" s="151" t="s">
        <v>1352</v>
      </c>
      <c r="J162" s="151" t="s">
        <v>1858</v>
      </c>
      <c r="K162" s="151" t="s">
        <v>1859</v>
      </c>
      <c r="L162" s="151" t="s">
        <v>88</v>
      </c>
      <c r="M162" s="151" t="s">
        <v>1356</v>
      </c>
      <c r="N162" s="151" t="s">
        <v>54</v>
      </c>
      <c r="O162" s="151" t="s">
        <v>22</v>
      </c>
      <c r="P162" s="154">
        <v>35801</v>
      </c>
      <c r="Q162" s="155"/>
      <c r="R162" s="155"/>
      <c r="S162" s="155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8.75">
      <c r="A163" s="164">
        <v>2</v>
      </c>
      <c r="B163" s="151" t="s">
        <v>1609</v>
      </c>
      <c r="C163" s="151" t="s">
        <v>1360</v>
      </c>
      <c r="D163" s="151" t="s">
        <v>1357</v>
      </c>
      <c r="E163" s="151" t="s">
        <v>155</v>
      </c>
      <c r="F163" s="152"/>
      <c r="G163" s="151" t="s">
        <v>1358</v>
      </c>
      <c r="H163" s="153"/>
      <c r="I163" s="151" t="s">
        <v>1359</v>
      </c>
      <c r="J163" s="151" t="s">
        <v>1361</v>
      </c>
      <c r="K163" s="151" t="s">
        <v>1362</v>
      </c>
      <c r="L163" s="151" t="s">
        <v>1363</v>
      </c>
      <c r="M163" s="151" t="s">
        <v>1364</v>
      </c>
      <c r="N163" s="151" t="s">
        <v>54</v>
      </c>
      <c r="O163" s="151" t="s">
        <v>22</v>
      </c>
      <c r="P163" s="154">
        <v>35806</v>
      </c>
      <c r="Q163" s="155"/>
      <c r="R163" s="155"/>
      <c r="S163" s="155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8.75">
      <c r="A164" s="164">
        <v>2</v>
      </c>
      <c r="B164" s="151" t="s">
        <v>1609</v>
      </c>
      <c r="C164" s="151" t="s">
        <v>1367</v>
      </c>
      <c r="D164" s="151" t="s">
        <v>1365</v>
      </c>
      <c r="E164" s="151" t="s">
        <v>946</v>
      </c>
      <c r="F164" s="152"/>
      <c r="G164" s="151" t="s">
        <v>923</v>
      </c>
      <c r="H164" s="153"/>
      <c r="I164" s="151" t="s">
        <v>1366</v>
      </c>
      <c r="J164" s="153"/>
      <c r="K164" s="153"/>
      <c r="L164" s="153"/>
      <c r="M164" s="153"/>
      <c r="N164" s="153"/>
      <c r="O164" s="153"/>
      <c r="P164" s="157"/>
      <c r="Q164" s="155"/>
      <c r="R164" s="155"/>
      <c r="S164" s="155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8.75">
      <c r="A165" s="164">
        <v>2</v>
      </c>
      <c r="B165" s="151" t="s">
        <v>1609</v>
      </c>
      <c r="C165" s="151" t="s">
        <v>1371</v>
      </c>
      <c r="D165" s="151" t="s">
        <v>1860</v>
      </c>
      <c r="E165" s="151" t="s">
        <v>1861</v>
      </c>
      <c r="F165" s="152"/>
      <c r="G165" s="151" t="s">
        <v>1862</v>
      </c>
      <c r="H165" s="153"/>
      <c r="I165" s="151" t="s">
        <v>1863</v>
      </c>
      <c r="J165" s="151" t="s">
        <v>1864</v>
      </c>
      <c r="K165" s="153"/>
      <c r="L165" s="151" t="s">
        <v>1636</v>
      </c>
      <c r="M165" s="151" t="s">
        <v>603</v>
      </c>
      <c r="N165" s="151" t="s">
        <v>54</v>
      </c>
      <c r="O165" s="151" t="s">
        <v>22</v>
      </c>
      <c r="P165" s="154"/>
      <c r="Q165" s="155"/>
      <c r="R165" s="155"/>
      <c r="S165" s="155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8.75">
      <c r="A166" s="164">
        <v>2</v>
      </c>
      <c r="B166" s="151" t="s">
        <v>1609</v>
      </c>
      <c r="C166" s="151" t="s">
        <v>1371</v>
      </c>
      <c r="D166" s="151" t="s">
        <v>1378</v>
      </c>
      <c r="E166" s="151" t="s">
        <v>1379</v>
      </c>
      <c r="F166" s="152"/>
      <c r="G166" s="151" t="s">
        <v>1380</v>
      </c>
      <c r="H166" s="153"/>
      <c r="I166" s="151" t="s">
        <v>1381</v>
      </c>
      <c r="J166" s="151" t="s">
        <v>1382</v>
      </c>
      <c r="K166" s="153"/>
      <c r="L166" s="151" t="s">
        <v>1636</v>
      </c>
      <c r="M166" s="151" t="s">
        <v>603</v>
      </c>
      <c r="N166" s="151" t="s">
        <v>54</v>
      </c>
      <c r="O166" s="151" t="s">
        <v>22</v>
      </c>
      <c r="P166" s="154">
        <v>35801</v>
      </c>
      <c r="Q166" s="155"/>
      <c r="R166" s="155"/>
      <c r="S166" s="155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8.75">
      <c r="A167" s="164">
        <v>2</v>
      </c>
      <c r="B167" s="151" t="s">
        <v>1609</v>
      </c>
      <c r="C167" s="151" t="s">
        <v>1371</v>
      </c>
      <c r="D167" s="151" t="s">
        <v>1368</v>
      </c>
      <c r="E167" s="151" t="s">
        <v>578</v>
      </c>
      <c r="F167" s="152"/>
      <c r="G167" s="151" t="s">
        <v>1369</v>
      </c>
      <c r="H167" s="153"/>
      <c r="I167" s="151" t="s">
        <v>1370</v>
      </c>
      <c r="J167" s="151" t="s">
        <v>1372</v>
      </c>
      <c r="K167" s="151" t="s">
        <v>1373</v>
      </c>
      <c r="L167" s="151" t="s">
        <v>1636</v>
      </c>
      <c r="M167" s="151" t="s">
        <v>603</v>
      </c>
      <c r="N167" s="151" t="s">
        <v>54</v>
      </c>
      <c r="O167" s="151" t="s">
        <v>22</v>
      </c>
      <c r="P167" s="154">
        <v>35801</v>
      </c>
      <c r="Q167" s="155"/>
      <c r="R167" s="155"/>
      <c r="S167" s="155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8.75">
      <c r="A168" s="164">
        <v>2</v>
      </c>
      <c r="B168" s="151" t="s">
        <v>1609</v>
      </c>
      <c r="C168" s="151" t="s">
        <v>1371</v>
      </c>
      <c r="D168" s="151" t="s">
        <v>1374</v>
      </c>
      <c r="E168" s="151" t="s">
        <v>894</v>
      </c>
      <c r="F168" s="152"/>
      <c r="G168" s="151" t="s">
        <v>1375</v>
      </c>
      <c r="H168" s="153"/>
      <c r="I168" s="151" t="s">
        <v>1376</v>
      </c>
      <c r="J168" s="151" t="s">
        <v>1377</v>
      </c>
      <c r="K168" s="153"/>
      <c r="L168" s="151" t="s">
        <v>1636</v>
      </c>
      <c r="M168" s="151" t="s">
        <v>603</v>
      </c>
      <c r="N168" s="151" t="s">
        <v>54</v>
      </c>
      <c r="O168" s="151" t="s">
        <v>22</v>
      </c>
      <c r="P168" s="154">
        <v>35801</v>
      </c>
      <c r="Q168" s="155"/>
      <c r="R168" s="155"/>
      <c r="S168" s="155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8" customHeight="1">
      <c r="A169" s="164">
        <v>2</v>
      </c>
      <c r="B169" s="151" t="s">
        <v>1609</v>
      </c>
      <c r="C169" s="151" t="s">
        <v>1371</v>
      </c>
      <c r="D169" s="151" t="s">
        <v>1383</v>
      </c>
      <c r="E169" s="151" t="s">
        <v>975</v>
      </c>
      <c r="F169" s="152"/>
      <c r="G169" s="151" t="s">
        <v>1384</v>
      </c>
      <c r="H169" s="153"/>
      <c r="I169" s="151" t="s">
        <v>1385</v>
      </c>
      <c r="J169" s="151" t="s">
        <v>1865</v>
      </c>
      <c r="K169" s="153"/>
      <c r="L169" s="151" t="s">
        <v>1636</v>
      </c>
      <c r="M169" s="151" t="s">
        <v>603</v>
      </c>
      <c r="N169" s="151" t="s">
        <v>54</v>
      </c>
      <c r="O169" s="151" t="s">
        <v>22</v>
      </c>
      <c r="P169" s="154">
        <v>35801</v>
      </c>
      <c r="Q169" s="155"/>
      <c r="R169" s="155"/>
      <c r="S169" s="155"/>
      <c r="T169" s="153"/>
      <c r="U169" s="153"/>
      <c r="V169" s="153"/>
      <c r="W169" s="153"/>
      <c r="X169" s="153"/>
      <c r="Y169" s="153"/>
      <c r="Z169" s="153"/>
      <c r="AA169" s="153"/>
      <c r="AB169" s="153"/>
    </row>
    <row r="170" spans="1:28" ht="18.75">
      <c r="A170" s="164">
        <v>2</v>
      </c>
      <c r="B170" s="151" t="s">
        <v>1609</v>
      </c>
      <c r="C170" s="151" t="s">
        <v>1371</v>
      </c>
      <c r="D170" s="151" t="s">
        <v>1387</v>
      </c>
      <c r="E170" s="151" t="s">
        <v>1388</v>
      </c>
      <c r="F170" s="152"/>
      <c r="G170" s="151" t="s">
        <v>1389</v>
      </c>
      <c r="H170" s="153"/>
      <c r="I170" s="151" t="s">
        <v>1390</v>
      </c>
      <c r="J170" s="151" t="s">
        <v>1391</v>
      </c>
      <c r="K170" s="153"/>
      <c r="L170" s="151" t="s">
        <v>1636</v>
      </c>
      <c r="M170" s="151" t="s">
        <v>603</v>
      </c>
      <c r="N170" s="151" t="s">
        <v>54</v>
      </c>
      <c r="O170" s="151" t="s">
        <v>22</v>
      </c>
      <c r="P170" s="154">
        <v>35801</v>
      </c>
      <c r="Q170" s="155"/>
      <c r="R170" s="155"/>
      <c r="S170" s="155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8">
      <c r="A171" s="171"/>
      <c r="B171" s="151" t="s">
        <v>1866</v>
      </c>
      <c r="C171" s="171" t="s">
        <v>1867</v>
      </c>
      <c r="D171" s="171" t="s">
        <v>960</v>
      </c>
      <c r="E171" s="153" t="s">
        <v>961</v>
      </c>
      <c r="F171" s="157"/>
      <c r="G171" s="153" t="s">
        <v>962</v>
      </c>
      <c r="H171" s="153"/>
      <c r="I171" s="171" t="s">
        <v>1868</v>
      </c>
      <c r="J171" s="153" t="s">
        <v>1869</v>
      </c>
      <c r="K171" s="153" t="s">
        <v>1870</v>
      </c>
      <c r="L171" s="153"/>
      <c r="M171" s="153"/>
      <c r="N171" s="153"/>
      <c r="O171" s="153"/>
      <c r="P171" s="157"/>
      <c r="Q171" s="155"/>
      <c r="R171" s="155"/>
      <c r="S171" s="155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8" customHeight="1">
      <c r="A172" s="164">
        <v>2</v>
      </c>
      <c r="B172" s="151" t="s">
        <v>1609</v>
      </c>
      <c r="C172" s="153" t="s">
        <v>1395</v>
      </c>
      <c r="D172" s="153" t="s">
        <v>1398</v>
      </c>
      <c r="E172" s="153" t="s">
        <v>79</v>
      </c>
      <c r="F172" s="157"/>
      <c r="G172" s="153" t="s">
        <v>1399</v>
      </c>
      <c r="H172" s="153"/>
      <c r="I172" s="153" t="s">
        <v>1400</v>
      </c>
      <c r="J172" s="153" t="s">
        <v>890</v>
      </c>
      <c r="K172" s="153"/>
      <c r="L172" s="153" t="s">
        <v>892</v>
      </c>
      <c r="M172" s="153"/>
      <c r="N172" s="153" t="s">
        <v>761</v>
      </c>
      <c r="O172" s="153" t="s">
        <v>22</v>
      </c>
      <c r="P172" s="157">
        <v>35602</v>
      </c>
      <c r="Q172" s="155"/>
      <c r="R172" s="155"/>
      <c r="S172" s="155"/>
      <c r="T172" s="153"/>
      <c r="U172" s="153"/>
      <c r="V172" s="153"/>
      <c r="W172" s="153"/>
      <c r="X172" s="153"/>
      <c r="Y172" s="153"/>
      <c r="Z172" s="153"/>
      <c r="AA172" s="153"/>
      <c r="AB172" s="153"/>
    </row>
    <row r="173" spans="1:28" ht="18">
      <c r="A173" s="4"/>
      <c r="B173" s="4"/>
      <c r="C173" s="4"/>
      <c r="D173" s="4"/>
      <c r="E173" s="4"/>
      <c r="F173" s="41"/>
      <c r="G173" s="4"/>
      <c r="H173" s="4"/>
      <c r="I173" s="4"/>
      <c r="J173" s="153"/>
      <c r="K173" s="153"/>
      <c r="L173" s="153"/>
      <c r="M173" s="4"/>
      <c r="N173" s="4"/>
      <c r="O173" s="4"/>
      <c r="P173" s="41"/>
      <c r="Q173" s="174"/>
      <c r="R173" s="174"/>
      <c r="S173" s="17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8">
      <c r="A174" s="4"/>
      <c r="B174" s="4"/>
      <c r="C174" s="4"/>
      <c r="D174" s="4"/>
      <c r="E174" s="4"/>
      <c r="F174" s="41"/>
      <c r="G174" s="4"/>
      <c r="H174" s="4"/>
      <c r="I174" s="4"/>
      <c r="J174" s="153"/>
      <c r="K174" s="153"/>
      <c r="L174" s="153"/>
      <c r="M174" s="4"/>
      <c r="N174" s="4"/>
      <c r="O174" s="4"/>
      <c r="P174" s="41"/>
      <c r="Q174" s="174"/>
      <c r="R174" s="174"/>
      <c r="S174" s="17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8">
      <c r="A175" s="4"/>
      <c r="B175" s="4"/>
      <c r="C175" s="4"/>
      <c r="D175" s="4"/>
      <c r="E175" s="4"/>
      <c r="F175" s="41"/>
      <c r="G175" s="4"/>
      <c r="H175" s="4"/>
      <c r="I175" s="4"/>
      <c r="J175" s="153"/>
      <c r="K175" s="153"/>
      <c r="L175" s="153"/>
      <c r="M175" s="4"/>
      <c r="N175" s="4"/>
      <c r="O175" s="4"/>
      <c r="P175" s="41"/>
      <c r="Q175" s="174"/>
      <c r="R175" s="174"/>
      <c r="S175" s="17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8">
      <c r="A176" s="4"/>
      <c r="B176" s="4"/>
      <c r="C176" s="4"/>
      <c r="D176" s="4"/>
      <c r="E176" s="4"/>
      <c r="F176" s="41"/>
      <c r="G176" s="4"/>
      <c r="H176" s="4"/>
      <c r="I176" s="4"/>
      <c r="J176" s="153"/>
      <c r="K176" s="153"/>
      <c r="L176" s="153"/>
      <c r="M176" s="4"/>
      <c r="N176" s="4"/>
      <c r="O176" s="4"/>
      <c r="P176" s="41"/>
      <c r="Q176" s="174"/>
      <c r="R176" s="174"/>
      <c r="S176" s="17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8">
      <c r="A177" s="4"/>
      <c r="B177" s="4"/>
      <c r="C177" s="4"/>
      <c r="D177" s="4"/>
      <c r="E177" s="4"/>
      <c r="F177" s="41"/>
      <c r="G177" s="4"/>
      <c r="H177" s="4"/>
      <c r="I177" s="4"/>
      <c r="J177" s="153"/>
      <c r="K177" s="153"/>
      <c r="L177" s="153"/>
      <c r="M177" s="4"/>
      <c r="N177" s="4"/>
      <c r="O177" s="4"/>
      <c r="P177" s="41"/>
      <c r="Q177" s="174"/>
      <c r="R177" s="174"/>
      <c r="S177" s="17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8">
      <c r="A178" s="4"/>
      <c r="B178" s="4"/>
      <c r="C178" s="4"/>
      <c r="D178" s="4"/>
      <c r="E178" s="4"/>
      <c r="F178" s="41"/>
      <c r="G178" s="4"/>
      <c r="H178" s="4"/>
      <c r="I178" s="4"/>
      <c r="J178" s="153"/>
      <c r="K178" s="153"/>
      <c r="L178" s="153"/>
      <c r="M178" s="4"/>
      <c r="N178" s="4"/>
      <c r="O178" s="4"/>
      <c r="P178" s="41"/>
      <c r="Q178" s="174"/>
      <c r="R178" s="174"/>
      <c r="S178" s="17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8">
      <c r="A179" s="4"/>
      <c r="B179" s="4"/>
      <c r="C179" s="4"/>
      <c r="D179" s="4"/>
      <c r="E179" s="4"/>
      <c r="F179" s="41"/>
      <c r="G179" s="4"/>
      <c r="H179" s="4"/>
      <c r="I179" s="4"/>
      <c r="J179" s="153"/>
      <c r="K179" s="153"/>
      <c r="L179" s="153"/>
      <c r="M179" s="4"/>
      <c r="N179" s="4"/>
      <c r="O179" s="4"/>
      <c r="P179" s="41"/>
      <c r="Q179" s="174"/>
      <c r="R179" s="174"/>
      <c r="S179" s="17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8">
      <c r="A180" s="4"/>
      <c r="B180" s="4"/>
      <c r="C180" s="4"/>
      <c r="D180" s="4"/>
      <c r="E180" s="4"/>
      <c r="F180" s="41"/>
      <c r="G180" s="4"/>
      <c r="H180" s="4"/>
      <c r="I180" s="4"/>
      <c r="J180" s="153"/>
      <c r="K180" s="153"/>
      <c r="L180" s="153"/>
      <c r="M180" s="4"/>
      <c r="N180" s="4"/>
      <c r="O180" s="4"/>
      <c r="P180" s="41"/>
      <c r="Q180" s="174"/>
      <c r="R180" s="174"/>
      <c r="S180" s="17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8">
      <c r="A181" s="4"/>
      <c r="B181" s="4"/>
      <c r="C181" s="4"/>
      <c r="D181" s="4"/>
      <c r="E181" s="4"/>
      <c r="F181" s="41"/>
      <c r="G181" s="4"/>
      <c r="H181" s="4"/>
      <c r="I181" s="4"/>
      <c r="J181" s="153"/>
      <c r="K181" s="153"/>
      <c r="L181" s="153"/>
      <c r="M181" s="4"/>
      <c r="N181" s="4"/>
      <c r="O181" s="4"/>
      <c r="P181" s="41"/>
      <c r="Q181" s="174"/>
      <c r="R181" s="174"/>
      <c r="S181" s="17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8">
      <c r="A182" s="4"/>
      <c r="B182" s="4"/>
      <c r="C182" s="4"/>
      <c r="D182" s="4"/>
      <c r="E182" s="4"/>
      <c r="F182" s="41"/>
      <c r="G182" s="4"/>
      <c r="H182" s="4"/>
      <c r="I182" s="4"/>
      <c r="J182" s="153"/>
      <c r="K182" s="153"/>
      <c r="L182" s="153"/>
      <c r="M182" s="4"/>
      <c r="N182" s="4"/>
      <c r="O182" s="4"/>
      <c r="P182" s="41"/>
      <c r="Q182" s="174"/>
      <c r="R182" s="174"/>
      <c r="S182" s="17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8">
      <c r="A183" s="4"/>
      <c r="B183" s="4"/>
      <c r="C183" s="4"/>
      <c r="D183" s="4"/>
      <c r="E183" s="4"/>
      <c r="F183" s="41"/>
      <c r="G183" s="4"/>
      <c r="H183" s="4"/>
      <c r="I183" s="4"/>
      <c r="J183" s="153"/>
      <c r="K183" s="153"/>
      <c r="L183" s="153"/>
      <c r="M183" s="4"/>
      <c r="N183" s="4"/>
      <c r="O183" s="4"/>
      <c r="P183" s="41"/>
      <c r="Q183" s="174"/>
      <c r="R183" s="174"/>
      <c r="S183" s="17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8">
      <c r="A184" s="4"/>
      <c r="B184" s="4"/>
      <c r="C184" s="4"/>
      <c r="D184" s="4"/>
      <c r="E184" s="4"/>
      <c r="F184" s="41"/>
      <c r="G184" s="4"/>
      <c r="H184" s="4"/>
      <c r="I184" s="4"/>
      <c r="J184" s="153"/>
      <c r="K184" s="153"/>
      <c r="L184" s="153"/>
      <c r="M184" s="4"/>
      <c r="N184" s="4"/>
      <c r="O184" s="4"/>
      <c r="P184" s="41"/>
      <c r="Q184" s="174"/>
      <c r="R184" s="174"/>
      <c r="S184" s="17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8">
      <c r="A185" s="4"/>
      <c r="B185" s="4"/>
      <c r="C185" s="4"/>
      <c r="D185" s="4"/>
      <c r="E185" s="4"/>
      <c r="F185" s="41"/>
      <c r="G185" s="4"/>
      <c r="H185" s="4"/>
      <c r="I185" s="4"/>
      <c r="J185" s="153"/>
      <c r="K185" s="153"/>
      <c r="L185" s="153"/>
      <c r="M185" s="4"/>
      <c r="N185" s="4"/>
      <c r="O185" s="4"/>
      <c r="P185" s="41"/>
      <c r="Q185" s="174"/>
      <c r="R185" s="174"/>
      <c r="S185" s="17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8">
      <c r="A186" s="4"/>
      <c r="B186" s="4"/>
      <c r="C186" s="4"/>
      <c r="D186" s="4"/>
      <c r="E186" s="4"/>
      <c r="F186" s="41"/>
      <c r="G186" s="4"/>
      <c r="H186" s="4"/>
      <c r="I186" s="4"/>
      <c r="J186" s="153"/>
      <c r="K186" s="153"/>
      <c r="L186" s="153"/>
      <c r="M186" s="4"/>
      <c r="N186" s="4"/>
      <c r="O186" s="4"/>
      <c r="P186" s="41"/>
      <c r="Q186" s="174"/>
      <c r="R186" s="174"/>
      <c r="S186" s="17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8">
      <c r="A187" s="4"/>
      <c r="B187" s="4"/>
      <c r="C187" s="4"/>
      <c r="D187" s="4"/>
      <c r="E187" s="4"/>
      <c r="F187" s="41"/>
      <c r="G187" s="4"/>
      <c r="H187" s="4"/>
      <c r="I187" s="4"/>
      <c r="J187" s="153"/>
      <c r="K187" s="153"/>
      <c r="L187" s="153"/>
      <c r="M187" s="4"/>
      <c r="N187" s="4"/>
      <c r="O187" s="4"/>
      <c r="P187" s="41"/>
      <c r="Q187" s="174"/>
      <c r="R187" s="174"/>
      <c r="S187" s="17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8">
      <c r="A188" s="4"/>
      <c r="B188" s="4"/>
      <c r="C188" s="4"/>
      <c r="D188" s="4"/>
      <c r="E188" s="4"/>
      <c r="F188" s="41"/>
      <c r="G188" s="4"/>
      <c r="H188" s="4"/>
      <c r="I188" s="4"/>
      <c r="J188" s="153"/>
      <c r="K188" s="153"/>
      <c r="L188" s="153"/>
      <c r="M188" s="4"/>
      <c r="N188" s="4"/>
      <c r="O188" s="4"/>
      <c r="P188" s="41"/>
      <c r="Q188" s="174"/>
      <c r="R188" s="174"/>
      <c r="S188" s="17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8">
      <c r="A189" s="4"/>
      <c r="B189" s="4"/>
      <c r="C189" s="4"/>
      <c r="D189" s="4"/>
      <c r="E189" s="4"/>
      <c r="F189" s="41"/>
      <c r="G189" s="4"/>
      <c r="H189" s="4"/>
      <c r="I189" s="4"/>
      <c r="J189" s="153"/>
      <c r="K189" s="153"/>
      <c r="L189" s="153"/>
      <c r="M189" s="4"/>
      <c r="N189" s="4"/>
      <c r="O189" s="4"/>
      <c r="P189" s="41"/>
      <c r="Q189" s="174"/>
      <c r="R189" s="174"/>
      <c r="S189" s="17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8">
      <c r="A190" s="4"/>
      <c r="B190" s="4"/>
      <c r="C190" s="4"/>
      <c r="D190" s="4"/>
      <c r="E190" s="4"/>
      <c r="F190" s="41"/>
      <c r="G190" s="4"/>
      <c r="H190" s="4"/>
      <c r="I190" s="4"/>
      <c r="J190" s="153"/>
      <c r="K190" s="153"/>
      <c r="L190" s="153"/>
      <c r="M190" s="4"/>
      <c r="N190" s="4"/>
      <c r="O190" s="4"/>
      <c r="P190" s="41"/>
      <c r="Q190" s="174"/>
      <c r="R190" s="174"/>
      <c r="S190" s="17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8">
      <c r="A191" s="4"/>
      <c r="B191" s="4"/>
      <c r="C191" s="4"/>
      <c r="D191" s="4"/>
      <c r="E191" s="4"/>
      <c r="F191" s="41"/>
      <c r="G191" s="4"/>
      <c r="H191" s="4"/>
      <c r="I191" s="4"/>
      <c r="J191" s="153"/>
      <c r="K191" s="153"/>
      <c r="L191" s="153"/>
      <c r="M191" s="4"/>
      <c r="N191" s="4"/>
      <c r="O191" s="4"/>
      <c r="P191" s="41"/>
      <c r="Q191" s="174"/>
      <c r="R191" s="174"/>
      <c r="S191" s="17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8">
      <c r="A192" s="4"/>
      <c r="B192" s="4"/>
      <c r="C192" s="4"/>
      <c r="D192" s="4"/>
      <c r="E192" s="4"/>
      <c r="F192" s="41"/>
      <c r="G192" s="4"/>
      <c r="H192" s="4"/>
      <c r="I192" s="4"/>
      <c r="J192" s="153"/>
      <c r="K192" s="153"/>
      <c r="L192" s="153"/>
      <c r="M192" s="4"/>
      <c r="N192" s="4"/>
      <c r="O192" s="4"/>
      <c r="P192" s="41"/>
      <c r="Q192" s="174"/>
      <c r="R192" s="174"/>
      <c r="S192" s="17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8">
      <c r="A193" s="4"/>
      <c r="B193" s="4"/>
      <c r="C193" s="4"/>
      <c r="D193" s="4"/>
      <c r="E193" s="4"/>
      <c r="F193" s="41"/>
      <c r="G193" s="4"/>
      <c r="H193" s="4"/>
      <c r="I193" s="4"/>
      <c r="J193" s="153"/>
      <c r="K193" s="153"/>
      <c r="L193" s="153"/>
      <c r="M193" s="4"/>
      <c r="N193" s="4"/>
      <c r="O193" s="4"/>
      <c r="P193" s="41"/>
      <c r="Q193" s="174"/>
      <c r="R193" s="174"/>
      <c r="S193" s="17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8">
      <c r="A194" s="4"/>
      <c r="B194" s="4"/>
      <c r="C194" s="4"/>
      <c r="D194" s="4"/>
      <c r="E194" s="4"/>
      <c r="F194" s="41"/>
      <c r="G194" s="4"/>
      <c r="H194" s="4"/>
      <c r="I194" s="4"/>
      <c r="J194" s="153"/>
      <c r="K194" s="153"/>
      <c r="L194" s="153"/>
      <c r="M194" s="4"/>
      <c r="N194" s="4"/>
      <c r="O194" s="4"/>
      <c r="P194" s="41"/>
      <c r="Q194" s="174"/>
      <c r="R194" s="174"/>
      <c r="S194" s="17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8">
      <c r="A195" s="4"/>
      <c r="B195" s="4"/>
      <c r="C195" s="4"/>
      <c r="D195" s="4"/>
      <c r="E195" s="4"/>
      <c r="F195" s="41"/>
      <c r="G195" s="4"/>
      <c r="H195" s="4"/>
      <c r="I195" s="4"/>
      <c r="J195" s="153"/>
      <c r="K195" s="153"/>
      <c r="L195" s="153"/>
      <c r="M195" s="4"/>
      <c r="N195" s="4"/>
      <c r="O195" s="4"/>
      <c r="P195" s="41"/>
      <c r="Q195" s="174"/>
      <c r="R195" s="174"/>
      <c r="S195" s="17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8">
      <c r="A196" s="4"/>
      <c r="B196" s="4"/>
      <c r="C196" s="4"/>
      <c r="D196" s="4"/>
      <c r="E196" s="4"/>
      <c r="F196" s="41"/>
      <c r="G196" s="4"/>
      <c r="H196" s="4"/>
      <c r="I196" s="4"/>
      <c r="J196" s="153"/>
      <c r="K196" s="153"/>
      <c r="L196" s="153"/>
      <c r="M196" s="4"/>
      <c r="N196" s="4"/>
      <c r="O196" s="4"/>
      <c r="P196" s="41"/>
      <c r="Q196" s="174"/>
      <c r="R196" s="174"/>
      <c r="S196" s="17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8">
      <c r="A197" s="4"/>
      <c r="B197" s="4"/>
      <c r="C197" s="4"/>
      <c r="D197" s="4"/>
      <c r="E197" s="4"/>
      <c r="F197" s="41"/>
      <c r="G197" s="4"/>
      <c r="H197" s="4"/>
      <c r="I197" s="4"/>
      <c r="J197" s="153"/>
      <c r="K197" s="153"/>
      <c r="L197" s="153"/>
      <c r="M197" s="4"/>
      <c r="N197" s="4"/>
      <c r="O197" s="4"/>
      <c r="P197" s="41"/>
      <c r="Q197" s="174"/>
      <c r="R197" s="174"/>
      <c r="S197" s="17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8">
      <c r="A198" s="4"/>
      <c r="B198" s="4"/>
      <c r="C198" s="4"/>
      <c r="D198" s="4"/>
      <c r="E198" s="4"/>
      <c r="F198" s="41"/>
      <c r="G198" s="4"/>
      <c r="H198" s="4"/>
      <c r="I198" s="4"/>
      <c r="J198" s="153"/>
      <c r="K198" s="153"/>
      <c r="L198" s="153"/>
      <c r="M198" s="4"/>
      <c r="N198" s="4"/>
      <c r="O198" s="4"/>
      <c r="P198" s="41"/>
      <c r="Q198" s="174"/>
      <c r="R198" s="174"/>
      <c r="S198" s="17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8">
      <c r="A199" s="4"/>
      <c r="B199" s="4"/>
      <c r="C199" s="4"/>
      <c r="D199" s="4"/>
      <c r="E199" s="4"/>
      <c r="F199" s="41"/>
      <c r="G199" s="4"/>
      <c r="H199" s="4"/>
      <c r="I199" s="4"/>
      <c r="J199" s="153"/>
      <c r="K199" s="153"/>
      <c r="L199" s="153"/>
      <c r="M199" s="4"/>
      <c r="N199" s="4"/>
      <c r="O199" s="4"/>
      <c r="P199" s="41"/>
      <c r="Q199" s="174"/>
      <c r="R199" s="174"/>
      <c r="S199" s="17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8">
      <c r="A200" s="4"/>
      <c r="B200" s="4"/>
      <c r="C200" s="4"/>
      <c r="D200" s="4"/>
      <c r="E200" s="4"/>
      <c r="F200" s="41"/>
      <c r="G200" s="4"/>
      <c r="H200" s="4"/>
      <c r="I200" s="4"/>
      <c r="J200" s="153"/>
      <c r="K200" s="153"/>
      <c r="L200" s="153"/>
      <c r="M200" s="4"/>
      <c r="N200" s="4"/>
      <c r="O200" s="4"/>
      <c r="P200" s="41"/>
      <c r="Q200" s="174"/>
      <c r="R200" s="174"/>
      <c r="S200" s="17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8">
      <c r="A201" s="4"/>
      <c r="B201" s="4"/>
      <c r="C201" s="4"/>
      <c r="D201" s="4"/>
      <c r="E201" s="4"/>
      <c r="F201" s="41"/>
      <c r="G201" s="4"/>
      <c r="H201" s="4"/>
      <c r="I201" s="4"/>
      <c r="J201" s="153"/>
      <c r="K201" s="153"/>
      <c r="L201" s="153"/>
      <c r="M201" s="4"/>
      <c r="N201" s="4"/>
      <c r="O201" s="4"/>
      <c r="P201" s="41"/>
      <c r="Q201" s="174"/>
      <c r="R201" s="174"/>
      <c r="S201" s="17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8">
      <c r="A202" s="4"/>
      <c r="B202" s="4"/>
      <c r="C202" s="4"/>
      <c r="D202" s="4"/>
      <c r="E202" s="4"/>
      <c r="F202" s="41"/>
      <c r="G202" s="4"/>
      <c r="H202" s="4"/>
      <c r="I202" s="4"/>
      <c r="J202" s="153"/>
      <c r="K202" s="153"/>
      <c r="L202" s="153"/>
      <c r="M202" s="4"/>
      <c r="N202" s="4"/>
      <c r="O202" s="4"/>
      <c r="P202" s="41"/>
      <c r="Q202" s="174"/>
      <c r="R202" s="174"/>
      <c r="S202" s="17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8">
      <c r="A203" s="4"/>
      <c r="B203" s="4"/>
      <c r="C203" s="4"/>
      <c r="D203" s="4"/>
      <c r="E203" s="4"/>
      <c r="F203" s="41"/>
      <c r="G203" s="4"/>
      <c r="H203" s="4"/>
      <c r="I203" s="4"/>
      <c r="J203" s="153"/>
      <c r="K203" s="153"/>
      <c r="L203" s="153"/>
      <c r="M203" s="4"/>
      <c r="N203" s="4"/>
      <c r="O203" s="4"/>
      <c r="P203" s="41"/>
      <c r="Q203" s="174"/>
      <c r="R203" s="174"/>
      <c r="S203" s="17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8">
      <c r="A204" s="4"/>
      <c r="B204" s="4"/>
      <c r="C204" s="4"/>
      <c r="D204" s="4"/>
      <c r="E204" s="4"/>
      <c r="F204" s="41"/>
      <c r="G204" s="4"/>
      <c r="H204" s="4"/>
      <c r="I204" s="4"/>
      <c r="J204" s="153"/>
      <c r="K204" s="153"/>
      <c r="L204" s="153"/>
      <c r="M204" s="4"/>
      <c r="N204" s="4"/>
      <c r="O204" s="4"/>
      <c r="P204" s="41"/>
      <c r="Q204" s="174"/>
      <c r="R204" s="174"/>
      <c r="S204" s="17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8">
      <c r="A205" s="4"/>
      <c r="B205" s="4"/>
      <c r="C205" s="4"/>
      <c r="D205" s="4"/>
      <c r="E205" s="4"/>
      <c r="F205" s="41"/>
      <c r="G205" s="4"/>
      <c r="H205" s="4"/>
      <c r="I205" s="4"/>
      <c r="J205" s="153"/>
      <c r="K205" s="153"/>
      <c r="L205" s="153"/>
      <c r="M205" s="4"/>
      <c r="N205" s="4"/>
      <c r="O205" s="4"/>
      <c r="P205" s="41"/>
      <c r="Q205" s="174"/>
      <c r="R205" s="174"/>
      <c r="S205" s="17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8">
      <c r="A206" s="4"/>
      <c r="B206" s="4"/>
      <c r="C206" s="4"/>
      <c r="D206" s="4"/>
      <c r="E206" s="4"/>
      <c r="F206" s="41"/>
      <c r="G206" s="4"/>
      <c r="H206" s="4"/>
      <c r="I206" s="4"/>
      <c r="J206" s="153"/>
      <c r="K206" s="153"/>
      <c r="L206" s="153"/>
      <c r="M206" s="4"/>
      <c r="N206" s="4"/>
      <c r="O206" s="4"/>
      <c r="P206" s="41"/>
      <c r="Q206" s="174"/>
      <c r="R206" s="174"/>
      <c r="S206" s="17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8">
      <c r="A207" s="4"/>
      <c r="B207" s="4"/>
      <c r="C207" s="4"/>
      <c r="D207" s="4"/>
      <c r="E207" s="4"/>
      <c r="F207" s="41"/>
      <c r="G207" s="4"/>
      <c r="H207" s="4"/>
      <c r="I207" s="4"/>
      <c r="J207" s="153"/>
      <c r="K207" s="153"/>
      <c r="L207" s="153"/>
      <c r="M207" s="4"/>
      <c r="N207" s="4"/>
      <c r="O207" s="4"/>
      <c r="P207" s="41"/>
      <c r="Q207" s="174"/>
      <c r="R207" s="174"/>
      <c r="S207" s="17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8">
      <c r="A208" s="4"/>
      <c r="B208" s="4"/>
      <c r="C208" s="4"/>
      <c r="D208" s="4"/>
      <c r="E208" s="4"/>
      <c r="F208" s="41"/>
      <c r="G208" s="4"/>
      <c r="H208" s="4"/>
      <c r="I208" s="4"/>
      <c r="J208" s="153"/>
      <c r="K208" s="153"/>
      <c r="L208" s="153"/>
      <c r="M208" s="4"/>
      <c r="N208" s="4"/>
      <c r="O208" s="4"/>
      <c r="P208" s="41"/>
      <c r="Q208" s="174"/>
      <c r="R208" s="174"/>
      <c r="S208" s="17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8">
      <c r="A209" s="4"/>
      <c r="B209" s="4"/>
      <c r="C209" s="4"/>
      <c r="D209" s="4"/>
      <c r="E209" s="4"/>
      <c r="F209" s="41"/>
      <c r="G209" s="4"/>
      <c r="H209" s="4"/>
      <c r="I209" s="4"/>
      <c r="J209" s="153"/>
      <c r="K209" s="153"/>
      <c r="L209" s="153"/>
      <c r="M209" s="4"/>
      <c r="N209" s="4"/>
      <c r="O209" s="4"/>
      <c r="P209" s="41"/>
      <c r="Q209" s="174"/>
      <c r="R209" s="174"/>
      <c r="S209" s="17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8">
      <c r="A210" s="4"/>
      <c r="B210" s="4"/>
      <c r="C210" s="4"/>
      <c r="D210" s="4"/>
      <c r="E210" s="4"/>
      <c r="F210" s="41"/>
      <c r="G210" s="4"/>
      <c r="H210" s="4"/>
      <c r="I210" s="4"/>
      <c r="J210" s="153"/>
      <c r="K210" s="153"/>
      <c r="L210" s="153"/>
      <c r="M210" s="4"/>
      <c r="N210" s="4"/>
      <c r="O210" s="4"/>
      <c r="P210" s="41"/>
      <c r="Q210" s="174"/>
      <c r="R210" s="174"/>
      <c r="S210" s="17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8">
      <c r="A211" s="4"/>
      <c r="B211" s="4"/>
      <c r="C211" s="4"/>
      <c r="D211" s="4"/>
      <c r="E211" s="4"/>
      <c r="F211" s="41"/>
      <c r="G211" s="4"/>
      <c r="H211" s="4"/>
      <c r="I211" s="4"/>
      <c r="J211" s="153"/>
      <c r="K211" s="153"/>
      <c r="L211" s="153"/>
      <c r="M211" s="4"/>
      <c r="N211" s="4"/>
      <c r="O211" s="4"/>
      <c r="P211" s="41"/>
      <c r="Q211" s="174"/>
      <c r="R211" s="174"/>
      <c r="S211" s="17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8">
      <c r="A212" s="4"/>
      <c r="B212" s="4"/>
      <c r="C212" s="4"/>
      <c r="D212" s="4"/>
      <c r="E212" s="4"/>
      <c r="F212" s="41"/>
      <c r="G212" s="4"/>
      <c r="H212" s="4"/>
      <c r="I212" s="4"/>
      <c r="J212" s="153"/>
      <c r="K212" s="153"/>
      <c r="L212" s="153"/>
      <c r="M212" s="4"/>
      <c r="N212" s="4"/>
      <c r="O212" s="4"/>
      <c r="P212" s="41"/>
      <c r="Q212" s="174"/>
      <c r="R212" s="174"/>
      <c r="S212" s="17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8">
      <c r="A213" s="4"/>
      <c r="B213" s="4"/>
      <c r="C213" s="4"/>
      <c r="D213" s="4"/>
      <c r="E213" s="4"/>
      <c r="F213" s="41"/>
      <c r="G213" s="4"/>
      <c r="H213" s="4"/>
      <c r="I213" s="4"/>
      <c r="J213" s="153"/>
      <c r="K213" s="153"/>
      <c r="L213" s="153"/>
      <c r="M213" s="4"/>
      <c r="N213" s="4"/>
      <c r="O213" s="4"/>
      <c r="P213" s="41"/>
      <c r="Q213" s="174"/>
      <c r="R213" s="174"/>
      <c r="S213" s="17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8">
      <c r="A214" s="4"/>
      <c r="B214" s="4"/>
      <c r="C214" s="4"/>
      <c r="D214" s="4"/>
      <c r="E214" s="4"/>
      <c r="F214" s="41"/>
      <c r="G214" s="4"/>
      <c r="H214" s="4"/>
      <c r="I214" s="4"/>
      <c r="J214" s="153"/>
      <c r="K214" s="153"/>
      <c r="L214" s="153"/>
      <c r="M214" s="4"/>
      <c r="N214" s="4"/>
      <c r="O214" s="4"/>
      <c r="P214" s="41"/>
      <c r="Q214" s="174"/>
      <c r="R214" s="174"/>
      <c r="S214" s="17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8">
      <c r="A215" s="4"/>
      <c r="B215" s="4"/>
      <c r="C215" s="4"/>
      <c r="D215" s="4"/>
      <c r="E215" s="4"/>
      <c r="F215" s="41"/>
      <c r="G215" s="4"/>
      <c r="H215" s="4"/>
      <c r="I215" s="4"/>
      <c r="J215" s="153"/>
      <c r="K215" s="153"/>
      <c r="L215" s="153"/>
      <c r="M215" s="4"/>
      <c r="N215" s="4"/>
      <c r="O215" s="4"/>
      <c r="P215" s="41"/>
      <c r="Q215" s="174"/>
      <c r="R215" s="174"/>
      <c r="S215" s="17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8">
      <c r="A216" s="4"/>
      <c r="B216" s="4"/>
      <c r="C216" s="4"/>
      <c r="D216" s="4"/>
      <c r="E216" s="4"/>
      <c r="F216" s="41"/>
      <c r="G216" s="4"/>
      <c r="H216" s="4"/>
      <c r="I216" s="4"/>
      <c r="J216" s="153"/>
      <c r="K216" s="153"/>
      <c r="L216" s="153"/>
      <c r="M216" s="4"/>
      <c r="N216" s="4"/>
      <c r="O216" s="4"/>
      <c r="P216" s="41"/>
      <c r="Q216" s="174"/>
      <c r="R216" s="174"/>
      <c r="S216" s="17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8">
      <c r="A217" s="4"/>
      <c r="B217" s="4"/>
      <c r="C217" s="4"/>
      <c r="D217" s="4"/>
      <c r="E217" s="4"/>
      <c r="F217" s="41"/>
      <c r="G217" s="4"/>
      <c r="H217" s="4"/>
      <c r="I217" s="4"/>
      <c r="J217" s="153"/>
      <c r="K217" s="153"/>
      <c r="L217" s="153"/>
      <c r="M217" s="4"/>
      <c r="N217" s="4"/>
      <c r="O217" s="4"/>
      <c r="P217" s="41"/>
      <c r="Q217" s="174"/>
      <c r="R217" s="174"/>
      <c r="S217" s="17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8">
      <c r="A218" s="4"/>
      <c r="B218" s="4"/>
      <c r="C218" s="4"/>
      <c r="D218" s="4"/>
      <c r="E218" s="4"/>
      <c r="F218" s="41"/>
      <c r="G218" s="4"/>
      <c r="H218" s="4"/>
      <c r="I218" s="4"/>
      <c r="J218" s="153"/>
      <c r="K218" s="153"/>
      <c r="L218" s="153"/>
      <c r="M218" s="4"/>
      <c r="N218" s="4"/>
      <c r="O218" s="4"/>
      <c r="P218" s="41"/>
      <c r="Q218" s="174"/>
      <c r="R218" s="174"/>
      <c r="S218" s="17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8">
      <c r="A219" s="4"/>
      <c r="B219" s="4"/>
      <c r="C219" s="4"/>
      <c r="D219" s="4"/>
      <c r="E219" s="4"/>
      <c r="F219" s="41"/>
      <c r="G219" s="4"/>
      <c r="H219" s="4"/>
      <c r="I219" s="4"/>
      <c r="J219" s="153"/>
      <c r="K219" s="153"/>
      <c r="L219" s="153"/>
      <c r="M219" s="4"/>
      <c r="N219" s="4"/>
      <c r="O219" s="4"/>
      <c r="P219" s="41"/>
      <c r="Q219" s="174"/>
      <c r="R219" s="174"/>
      <c r="S219" s="17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8">
      <c r="A220" s="4"/>
      <c r="B220" s="4"/>
      <c r="C220" s="4"/>
      <c r="D220" s="4"/>
      <c r="E220" s="4"/>
      <c r="F220" s="41"/>
      <c r="G220" s="4"/>
      <c r="H220" s="4"/>
      <c r="I220" s="4"/>
      <c r="J220" s="153"/>
      <c r="K220" s="153"/>
      <c r="L220" s="153"/>
      <c r="M220" s="4"/>
      <c r="N220" s="4"/>
      <c r="O220" s="4"/>
      <c r="P220" s="41"/>
      <c r="Q220" s="174"/>
      <c r="R220" s="174"/>
      <c r="S220" s="17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8">
      <c r="A221" s="4"/>
      <c r="B221" s="4"/>
      <c r="C221" s="4"/>
      <c r="D221" s="4"/>
      <c r="E221" s="4"/>
      <c r="F221" s="41"/>
      <c r="G221" s="4"/>
      <c r="H221" s="4"/>
      <c r="I221" s="4"/>
      <c r="J221" s="153"/>
      <c r="K221" s="153"/>
      <c r="L221" s="153"/>
      <c r="M221" s="4"/>
      <c r="N221" s="4"/>
      <c r="O221" s="4"/>
      <c r="P221" s="41"/>
      <c r="Q221" s="174"/>
      <c r="R221" s="174"/>
      <c r="S221" s="17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8">
      <c r="A222" s="4"/>
      <c r="B222" s="4"/>
      <c r="C222" s="4"/>
      <c r="D222" s="4"/>
      <c r="E222" s="4"/>
      <c r="F222" s="41"/>
      <c r="G222" s="4"/>
      <c r="H222" s="4"/>
      <c r="I222" s="4"/>
      <c r="J222" s="153"/>
      <c r="K222" s="153"/>
      <c r="L222" s="153"/>
      <c r="M222" s="4"/>
      <c r="N222" s="4"/>
      <c r="O222" s="4"/>
      <c r="P222" s="41"/>
      <c r="Q222" s="174"/>
      <c r="R222" s="174"/>
      <c r="S222" s="17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8">
      <c r="A223" s="4"/>
      <c r="B223" s="4"/>
      <c r="C223" s="4"/>
      <c r="D223" s="4"/>
      <c r="E223" s="4"/>
      <c r="F223" s="41"/>
      <c r="G223" s="4"/>
      <c r="H223" s="4"/>
      <c r="I223" s="4"/>
      <c r="J223" s="153"/>
      <c r="K223" s="153"/>
      <c r="L223" s="153"/>
      <c r="M223" s="4"/>
      <c r="N223" s="4"/>
      <c r="O223" s="4"/>
      <c r="P223" s="41"/>
      <c r="Q223" s="174"/>
      <c r="R223" s="174"/>
      <c r="S223" s="17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8">
      <c r="A224" s="4"/>
      <c r="B224" s="4"/>
      <c r="C224" s="4"/>
      <c r="D224" s="4"/>
      <c r="E224" s="4"/>
      <c r="F224" s="41"/>
      <c r="G224" s="4"/>
      <c r="H224" s="4"/>
      <c r="I224" s="4"/>
      <c r="J224" s="153"/>
      <c r="K224" s="153"/>
      <c r="L224" s="153"/>
      <c r="M224" s="4"/>
      <c r="N224" s="4"/>
      <c r="O224" s="4"/>
      <c r="P224" s="41"/>
      <c r="Q224" s="174"/>
      <c r="R224" s="174"/>
      <c r="S224" s="17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8">
      <c r="A225" s="4"/>
      <c r="B225" s="4"/>
      <c r="C225" s="4"/>
      <c r="D225" s="4"/>
      <c r="E225" s="4"/>
      <c r="F225" s="41"/>
      <c r="G225" s="4"/>
      <c r="H225" s="4"/>
      <c r="I225" s="4"/>
      <c r="J225" s="153"/>
      <c r="K225" s="153"/>
      <c r="L225" s="153"/>
      <c r="M225" s="4"/>
      <c r="N225" s="4"/>
      <c r="O225" s="4"/>
      <c r="P225" s="41"/>
      <c r="Q225" s="174"/>
      <c r="R225" s="174"/>
      <c r="S225" s="17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8">
      <c r="A226" s="4"/>
      <c r="B226" s="4"/>
      <c r="C226" s="4"/>
      <c r="D226" s="4"/>
      <c r="E226" s="4"/>
      <c r="F226" s="41"/>
      <c r="G226" s="4"/>
      <c r="H226" s="4"/>
      <c r="I226" s="4"/>
      <c r="J226" s="153"/>
      <c r="K226" s="153"/>
      <c r="L226" s="153"/>
      <c r="M226" s="4"/>
      <c r="N226" s="4"/>
      <c r="O226" s="4"/>
      <c r="P226" s="41"/>
      <c r="Q226" s="174"/>
      <c r="R226" s="174"/>
      <c r="S226" s="17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8">
      <c r="A227" s="4"/>
      <c r="B227" s="4"/>
      <c r="C227" s="4"/>
      <c r="D227" s="4"/>
      <c r="E227" s="4"/>
      <c r="F227" s="41"/>
      <c r="G227" s="4"/>
      <c r="H227" s="4"/>
      <c r="I227" s="4"/>
      <c r="J227" s="153"/>
      <c r="K227" s="153"/>
      <c r="L227" s="153"/>
      <c r="M227" s="4"/>
      <c r="N227" s="4"/>
      <c r="O227" s="4"/>
      <c r="P227" s="41"/>
      <c r="Q227" s="174"/>
      <c r="R227" s="174"/>
      <c r="S227" s="17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8">
      <c r="A228" s="4"/>
      <c r="B228" s="4"/>
      <c r="C228" s="4"/>
      <c r="D228" s="4"/>
      <c r="E228" s="4"/>
      <c r="F228" s="41"/>
      <c r="G228" s="4"/>
      <c r="H228" s="4"/>
      <c r="I228" s="4"/>
      <c r="J228" s="153"/>
      <c r="K228" s="153"/>
      <c r="L228" s="153"/>
      <c r="M228" s="4"/>
      <c r="N228" s="4"/>
      <c r="O228" s="4"/>
      <c r="P228" s="41"/>
      <c r="Q228" s="174"/>
      <c r="R228" s="174"/>
      <c r="S228" s="17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8">
      <c r="A229" s="4"/>
      <c r="B229" s="4"/>
      <c r="C229" s="4"/>
      <c r="D229" s="4"/>
      <c r="E229" s="4"/>
      <c r="F229" s="41"/>
      <c r="G229" s="4"/>
      <c r="H229" s="4"/>
      <c r="I229" s="4"/>
      <c r="J229" s="153"/>
      <c r="K229" s="153"/>
      <c r="L229" s="153"/>
      <c r="M229" s="4"/>
      <c r="N229" s="4"/>
      <c r="O229" s="4"/>
      <c r="P229" s="41"/>
      <c r="Q229" s="174"/>
      <c r="R229" s="174"/>
      <c r="S229" s="17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8">
      <c r="A230" s="4"/>
      <c r="B230" s="4"/>
      <c r="C230" s="4"/>
      <c r="D230" s="4"/>
      <c r="E230" s="4"/>
      <c r="F230" s="41"/>
      <c r="G230" s="4"/>
      <c r="H230" s="4"/>
      <c r="I230" s="4"/>
      <c r="J230" s="153"/>
      <c r="K230" s="153"/>
      <c r="L230" s="153"/>
      <c r="M230" s="4"/>
      <c r="N230" s="4"/>
      <c r="O230" s="4"/>
      <c r="P230" s="41"/>
      <c r="Q230" s="174"/>
      <c r="R230" s="174"/>
      <c r="S230" s="17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8">
      <c r="A231" s="4"/>
      <c r="B231" s="4"/>
      <c r="C231" s="4"/>
      <c r="D231" s="4"/>
      <c r="E231" s="4"/>
      <c r="F231" s="41"/>
      <c r="G231" s="4"/>
      <c r="H231" s="4"/>
      <c r="I231" s="4"/>
      <c r="J231" s="153"/>
      <c r="K231" s="153"/>
      <c r="L231" s="153"/>
      <c r="M231" s="4"/>
      <c r="N231" s="4"/>
      <c r="O231" s="4"/>
      <c r="P231" s="41"/>
      <c r="Q231" s="174"/>
      <c r="R231" s="174"/>
      <c r="S231" s="17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8">
      <c r="A232" s="4"/>
      <c r="B232" s="4"/>
      <c r="C232" s="4"/>
      <c r="D232" s="4"/>
      <c r="E232" s="4"/>
      <c r="F232" s="41"/>
      <c r="G232" s="4"/>
      <c r="H232" s="4"/>
      <c r="I232" s="4"/>
      <c r="J232" s="153"/>
      <c r="K232" s="153"/>
      <c r="L232" s="153"/>
      <c r="M232" s="4"/>
      <c r="N232" s="4"/>
      <c r="O232" s="4"/>
      <c r="P232" s="41"/>
      <c r="Q232" s="174"/>
      <c r="R232" s="174"/>
      <c r="S232" s="17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8">
      <c r="A233" s="4"/>
      <c r="B233" s="4"/>
      <c r="C233" s="4"/>
      <c r="D233" s="4"/>
      <c r="E233" s="4"/>
      <c r="F233" s="41"/>
      <c r="G233" s="4"/>
      <c r="H233" s="4"/>
      <c r="I233" s="4"/>
      <c r="J233" s="153"/>
      <c r="K233" s="153"/>
      <c r="L233" s="153"/>
      <c r="M233" s="4"/>
      <c r="N233" s="4"/>
      <c r="O233" s="4"/>
      <c r="P233" s="41"/>
      <c r="Q233" s="174"/>
      <c r="R233" s="174"/>
      <c r="S233" s="17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8">
      <c r="A234" s="4"/>
      <c r="B234" s="4"/>
      <c r="C234" s="4"/>
      <c r="D234" s="4"/>
      <c r="E234" s="4"/>
      <c r="F234" s="41"/>
      <c r="G234" s="4"/>
      <c r="H234" s="4"/>
      <c r="I234" s="4"/>
      <c r="J234" s="153"/>
      <c r="K234" s="153"/>
      <c r="L234" s="153"/>
      <c r="M234" s="4"/>
      <c r="N234" s="4"/>
      <c r="O234" s="4"/>
      <c r="P234" s="41"/>
      <c r="Q234" s="174"/>
      <c r="R234" s="174"/>
      <c r="S234" s="17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8">
      <c r="A235" s="4"/>
      <c r="B235" s="4"/>
      <c r="C235" s="4"/>
      <c r="D235" s="4"/>
      <c r="E235" s="4"/>
      <c r="F235" s="41"/>
      <c r="G235" s="4"/>
      <c r="H235" s="4"/>
      <c r="I235" s="4"/>
      <c r="J235" s="153"/>
      <c r="K235" s="153"/>
      <c r="L235" s="153"/>
      <c r="M235" s="4"/>
      <c r="N235" s="4"/>
      <c r="O235" s="4"/>
      <c r="P235" s="41"/>
      <c r="Q235" s="174"/>
      <c r="R235" s="174"/>
      <c r="S235" s="17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8">
      <c r="A236" s="4"/>
      <c r="B236" s="4"/>
      <c r="C236" s="4"/>
      <c r="D236" s="4"/>
      <c r="E236" s="4"/>
      <c r="F236" s="41"/>
      <c r="G236" s="4"/>
      <c r="H236" s="4"/>
      <c r="I236" s="4"/>
      <c r="J236" s="153"/>
      <c r="K236" s="153"/>
      <c r="L236" s="153"/>
      <c r="M236" s="4"/>
      <c r="N236" s="4"/>
      <c r="O236" s="4"/>
      <c r="P236" s="41"/>
      <c r="Q236" s="174"/>
      <c r="R236" s="174"/>
      <c r="S236" s="17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8">
      <c r="A237" s="4"/>
      <c r="B237" s="4"/>
      <c r="C237" s="4"/>
      <c r="D237" s="4"/>
      <c r="E237" s="4"/>
      <c r="F237" s="41"/>
      <c r="G237" s="4"/>
      <c r="H237" s="4"/>
      <c r="I237" s="4"/>
      <c r="J237" s="153"/>
      <c r="K237" s="153"/>
      <c r="L237" s="153"/>
      <c r="M237" s="4"/>
      <c r="N237" s="4"/>
      <c r="O237" s="4"/>
      <c r="P237" s="41"/>
      <c r="Q237" s="174"/>
      <c r="R237" s="174"/>
      <c r="S237" s="17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8">
      <c r="A238" s="4"/>
      <c r="B238" s="4"/>
      <c r="C238" s="4"/>
      <c r="D238" s="4"/>
      <c r="E238" s="4"/>
      <c r="F238" s="41"/>
      <c r="G238" s="4"/>
      <c r="H238" s="4"/>
      <c r="I238" s="4"/>
      <c r="J238" s="153"/>
      <c r="K238" s="153"/>
      <c r="L238" s="153"/>
      <c r="M238" s="4"/>
      <c r="N238" s="4"/>
      <c r="O238" s="4"/>
      <c r="P238" s="41"/>
      <c r="Q238" s="174"/>
      <c r="R238" s="174"/>
      <c r="S238" s="17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8">
      <c r="A239" s="4"/>
      <c r="B239" s="4"/>
      <c r="C239" s="4"/>
      <c r="D239" s="4"/>
      <c r="E239" s="4"/>
      <c r="F239" s="41"/>
      <c r="G239" s="4"/>
      <c r="H239" s="4"/>
      <c r="I239" s="4"/>
      <c r="J239" s="153"/>
      <c r="K239" s="153"/>
      <c r="L239" s="153"/>
      <c r="M239" s="4"/>
      <c r="N239" s="4"/>
      <c r="O239" s="4"/>
      <c r="P239" s="41"/>
      <c r="Q239" s="174"/>
      <c r="R239" s="174"/>
      <c r="S239" s="17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8">
      <c r="A240" s="4"/>
      <c r="B240" s="4"/>
      <c r="C240" s="4"/>
      <c r="D240" s="4"/>
      <c r="E240" s="4"/>
      <c r="F240" s="41"/>
      <c r="G240" s="4"/>
      <c r="H240" s="4"/>
      <c r="I240" s="4"/>
      <c r="J240" s="153"/>
      <c r="K240" s="153"/>
      <c r="L240" s="153"/>
      <c r="M240" s="4"/>
      <c r="N240" s="4"/>
      <c r="O240" s="4"/>
      <c r="P240" s="41"/>
      <c r="Q240" s="174"/>
      <c r="R240" s="174"/>
      <c r="S240" s="17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8">
      <c r="A241" s="4"/>
      <c r="B241" s="4"/>
      <c r="C241" s="4"/>
      <c r="D241" s="4"/>
      <c r="E241" s="4"/>
      <c r="F241" s="41"/>
      <c r="G241" s="4"/>
      <c r="H241" s="4"/>
      <c r="I241" s="4"/>
      <c r="J241" s="153"/>
      <c r="K241" s="153"/>
      <c r="L241" s="153"/>
      <c r="M241" s="4"/>
      <c r="N241" s="4"/>
      <c r="O241" s="4"/>
      <c r="P241" s="41"/>
      <c r="Q241" s="174"/>
      <c r="R241" s="174"/>
      <c r="S241" s="17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8">
      <c r="A242" s="4"/>
      <c r="B242" s="4"/>
      <c r="C242" s="4"/>
      <c r="D242" s="4"/>
      <c r="E242" s="4"/>
      <c r="F242" s="41"/>
      <c r="G242" s="4"/>
      <c r="H242" s="4"/>
      <c r="I242" s="4"/>
      <c r="J242" s="153"/>
      <c r="K242" s="153"/>
      <c r="L242" s="153"/>
      <c r="M242" s="4"/>
      <c r="N242" s="4"/>
      <c r="O242" s="4"/>
      <c r="P242" s="41"/>
      <c r="Q242" s="174"/>
      <c r="R242" s="174"/>
      <c r="S242" s="17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8">
      <c r="A243" s="4"/>
      <c r="B243" s="4"/>
      <c r="C243" s="4"/>
      <c r="D243" s="4"/>
      <c r="E243" s="4"/>
      <c r="F243" s="41"/>
      <c r="G243" s="4"/>
      <c r="H243" s="4"/>
      <c r="I243" s="4"/>
      <c r="J243" s="153"/>
      <c r="K243" s="153"/>
      <c r="L243" s="153"/>
      <c r="M243" s="4"/>
      <c r="N243" s="4"/>
      <c r="O243" s="4"/>
      <c r="P243" s="41"/>
      <c r="Q243" s="174"/>
      <c r="R243" s="174"/>
      <c r="S243" s="17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8">
      <c r="A244" s="4"/>
      <c r="B244" s="4"/>
      <c r="C244" s="4"/>
      <c r="D244" s="4"/>
      <c r="E244" s="4"/>
      <c r="F244" s="41"/>
      <c r="G244" s="4"/>
      <c r="H244" s="4"/>
      <c r="I244" s="4"/>
      <c r="J244" s="153"/>
      <c r="K244" s="153"/>
      <c r="L244" s="153"/>
      <c r="M244" s="4"/>
      <c r="N244" s="4"/>
      <c r="O244" s="4"/>
      <c r="P244" s="41"/>
      <c r="Q244" s="174"/>
      <c r="R244" s="174"/>
      <c r="S244" s="17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8">
      <c r="A245" s="4"/>
      <c r="B245" s="4"/>
      <c r="C245" s="4"/>
      <c r="D245" s="4"/>
      <c r="E245" s="4"/>
      <c r="F245" s="41"/>
      <c r="G245" s="4"/>
      <c r="H245" s="4"/>
      <c r="I245" s="4"/>
      <c r="J245" s="153"/>
      <c r="K245" s="153"/>
      <c r="L245" s="153"/>
      <c r="M245" s="4"/>
      <c r="N245" s="4"/>
      <c r="O245" s="4"/>
      <c r="P245" s="41"/>
      <c r="Q245" s="174"/>
      <c r="R245" s="174"/>
      <c r="S245" s="17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8">
      <c r="A246" s="4"/>
      <c r="B246" s="4"/>
      <c r="C246" s="4"/>
      <c r="D246" s="4"/>
      <c r="E246" s="4"/>
      <c r="F246" s="41"/>
      <c r="G246" s="4"/>
      <c r="H246" s="4"/>
      <c r="I246" s="4"/>
      <c r="J246" s="153"/>
      <c r="K246" s="153"/>
      <c r="L246" s="153"/>
      <c r="M246" s="4"/>
      <c r="N246" s="4"/>
      <c r="O246" s="4"/>
      <c r="P246" s="41"/>
      <c r="Q246" s="174"/>
      <c r="R246" s="174"/>
      <c r="S246" s="17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8">
      <c r="A247" s="4"/>
      <c r="B247" s="4"/>
      <c r="C247" s="4"/>
      <c r="D247" s="4"/>
      <c r="E247" s="4"/>
      <c r="F247" s="41"/>
      <c r="G247" s="4"/>
      <c r="H247" s="4"/>
      <c r="I247" s="4"/>
      <c r="J247" s="153"/>
      <c r="K247" s="153"/>
      <c r="L247" s="153"/>
      <c r="M247" s="4"/>
      <c r="N247" s="4"/>
      <c r="O247" s="4"/>
      <c r="P247" s="41"/>
      <c r="Q247" s="174"/>
      <c r="R247" s="174"/>
      <c r="S247" s="17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8">
      <c r="A248" s="4"/>
      <c r="B248" s="4"/>
      <c r="C248" s="4"/>
      <c r="D248" s="4"/>
      <c r="E248" s="4"/>
      <c r="F248" s="41"/>
      <c r="G248" s="4"/>
      <c r="H248" s="4"/>
      <c r="I248" s="4"/>
      <c r="J248" s="153"/>
      <c r="K248" s="153"/>
      <c r="L248" s="153"/>
      <c r="M248" s="4"/>
      <c r="N248" s="4"/>
      <c r="O248" s="4"/>
      <c r="P248" s="41"/>
      <c r="Q248" s="174"/>
      <c r="R248" s="174"/>
      <c r="S248" s="17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8">
      <c r="A249" s="4"/>
      <c r="B249" s="4"/>
      <c r="C249" s="4"/>
      <c r="D249" s="4"/>
      <c r="E249" s="4"/>
      <c r="F249" s="41"/>
      <c r="G249" s="4"/>
      <c r="H249" s="4"/>
      <c r="I249" s="4"/>
      <c r="J249" s="153"/>
      <c r="K249" s="153"/>
      <c r="L249" s="153"/>
      <c r="M249" s="4"/>
      <c r="N249" s="4"/>
      <c r="O249" s="4"/>
      <c r="P249" s="41"/>
      <c r="Q249" s="174"/>
      <c r="R249" s="174"/>
      <c r="S249" s="17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8">
      <c r="A250" s="4"/>
      <c r="B250" s="4"/>
      <c r="C250" s="4"/>
      <c r="D250" s="4"/>
      <c r="E250" s="4"/>
      <c r="F250" s="41"/>
      <c r="G250" s="4"/>
      <c r="H250" s="4"/>
      <c r="I250" s="4"/>
      <c r="J250" s="153"/>
      <c r="K250" s="153"/>
      <c r="L250" s="153"/>
      <c r="M250" s="4"/>
      <c r="N250" s="4"/>
      <c r="O250" s="4"/>
      <c r="P250" s="41"/>
      <c r="Q250" s="174"/>
      <c r="R250" s="174"/>
      <c r="S250" s="17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8">
      <c r="A251" s="4"/>
      <c r="B251" s="4"/>
      <c r="C251" s="4"/>
      <c r="D251" s="4"/>
      <c r="E251" s="4"/>
      <c r="F251" s="41"/>
      <c r="G251" s="4"/>
      <c r="H251" s="4"/>
      <c r="I251" s="4"/>
      <c r="J251" s="153"/>
      <c r="K251" s="153"/>
      <c r="L251" s="153"/>
      <c r="M251" s="4"/>
      <c r="N251" s="4"/>
      <c r="O251" s="4"/>
      <c r="P251" s="41"/>
      <c r="Q251" s="174"/>
      <c r="R251" s="174"/>
      <c r="S251" s="17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8">
      <c r="A252" s="4"/>
      <c r="B252" s="4"/>
      <c r="C252" s="4"/>
      <c r="D252" s="4"/>
      <c r="E252" s="4"/>
      <c r="F252" s="41"/>
      <c r="G252" s="4"/>
      <c r="H252" s="4"/>
      <c r="I252" s="4"/>
      <c r="J252" s="153"/>
      <c r="K252" s="153"/>
      <c r="L252" s="153"/>
      <c r="M252" s="4"/>
      <c r="N252" s="4"/>
      <c r="O252" s="4"/>
      <c r="P252" s="41"/>
      <c r="Q252" s="174"/>
      <c r="R252" s="174"/>
      <c r="S252" s="17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8">
      <c r="A253" s="4"/>
      <c r="B253" s="4"/>
      <c r="C253" s="4"/>
      <c r="D253" s="4"/>
      <c r="E253" s="4"/>
      <c r="F253" s="41"/>
      <c r="G253" s="4"/>
      <c r="H253" s="4"/>
      <c r="I253" s="4"/>
      <c r="J253" s="153"/>
      <c r="K253" s="153"/>
      <c r="L253" s="153"/>
      <c r="M253" s="4"/>
      <c r="N253" s="4"/>
      <c r="O253" s="4"/>
      <c r="P253" s="41"/>
      <c r="Q253" s="174"/>
      <c r="R253" s="174"/>
      <c r="S253" s="17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8">
      <c r="A254" s="4"/>
      <c r="B254" s="4"/>
      <c r="C254" s="4"/>
      <c r="D254" s="4"/>
      <c r="E254" s="4"/>
      <c r="F254" s="41"/>
      <c r="G254" s="4"/>
      <c r="H254" s="4"/>
      <c r="I254" s="4"/>
      <c r="J254" s="153"/>
      <c r="K254" s="153"/>
      <c r="L254" s="153"/>
      <c r="M254" s="4"/>
      <c r="N254" s="4"/>
      <c r="O254" s="4"/>
      <c r="P254" s="41"/>
      <c r="Q254" s="174"/>
      <c r="R254" s="174"/>
      <c r="S254" s="17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8">
      <c r="A255" s="4"/>
      <c r="B255" s="4"/>
      <c r="C255" s="4"/>
      <c r="D255" s="4"/>
      <c r="E255" s="4"/>
      <c r="F255" s="41"/>
      <c r="G255" s="4"/>
      <c r="H255" s="4"/>
      <c r="I255" s="4"/>
      <c r="J255" s="153"/>
      <c r="K255" s="153"/>
      <c r="L255" s="153"/>
      <c r="M255" s="4"/>
      <c r="N255" s="4"/>
      <c r="O255" s="4"/>
      <c r="P255" s="41"/>
      <c r="Q255" s="174"/>
      <c r="R255" s="174"/>
      <c r="S255" s="17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8">
      <c r="A256" s="4"/>
      <c r="B256" s="4"/>
      <c r="C256" s="4"/>
      <c r="D256" s="4"/>
      <c r="E256" s="4"/>
      <c r="F256" s="41"/>
      <c r="G256" s="4"/>
      <c r="H256" s="4"/>
      <c r="I256" s="4"/>
      <c r="J256" s="153"/>
      <c r="K256" s="153"/>
      <c r="L256" s="153"/>
      <c r="M256" s="4"/>
      <c r="N256" s="4"/>
      <c r="O256" s="4"/>
      <c r="P256" s="41"/>
      <c r="Q256" s="174"/>
      <c r="R256" s="174"/>
      <c r="S256" s="17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8">
      <c r="A257" s="4"/>
      <c r="B257" s="4"/>
      <c r="C257" s="4"/>
      <c r="D257" s="4"/>
      <c r="E257" s="4"/>
      <c r="F257" s="41"/>
      <c r="G257" s="4"/>
      <c r="H257" s="4"/>
      <c r="I257" s="4"/>
      <c r="J257" s="153"/>
      <c r="K257" s="153"/>
      <c r="L257" s="153"/>
      <c r="M257" s="4"/>
      <c r="N257" s="4"/>
      <c r="O257" s="4"/>
      <c r="P257" s="41"/>
      <c r="Q257" s="174"/>
      <c r="R257" s="174"/>
      <c r="S257" s="17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8">
      <c r="A258" s="4"/>
      <c r="B258" s="4"/>
      <c r="C258" s="4"/>
      <c r="D258" s="4"/>
      <c r="E258" s="4"/>
      <c r="F258" s="41"/>
      <c r="G258" s="4"/>
      <c r="H258" s="4"/>
      <c r="I258" s="4"/>
      <c r="J258" s="153"/>
      <c r="K258" s="153"/>
      <c r="L258" s="153"/>
      <c r="M258" s="4"/>
      <c r="N258" s="4"/>
      <c r="O258" s="4"/>
      <c r="P258" s="41"/>
      <c r="Q258" s="174"/>
      <c r="R258" s="174"/>
      <c r="S258" s="17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8">
      <c r="A259" s="4"/>
      <c r="B259" s="4"/>
      <c r="C259" s="4"/>
      <c r="D259" s="4"/>
      <c r="E259" s="4"/>
      <c r="F259" s="41"/>
      <c r="G259" s="4"/>
      <c r="H259" s="4"/>
      <c r="I259" s="4"/>
      <c r="J259" s="153"/>
      <c r="K259" s="153"/>
      <c r="L259" s="153"/>
      <c r="M259" s="4"/>
      <c r="N259" s="4"/>
      <c r="O259" s="4"/>
      <c r="P259" s="41"/>
      <c r="Q259" s="174"/>
      <c r="R259" s="174"/>
      <c r="S259" s="17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8">
      <c r="A260" s="4"/>
      <c r="B260" s="4"/>
      <c r="C260" s="4"/>
      <c r="D260" s="4"/>
      <c r="E260" s="4"/>
      <c r="F260" s="41"/>
      <c r="G260" s="4"/>
      <c r="H260" s="4"/>
      <c r="I260" s="4"/>
      <c r="J260" s="153"/>
      <c r="K260" s="153"/>
      <c r="L260" s="153"/>
      <c r="M260" s="4"/>
      <c r="N260" s="4"/>
      <c r="O260" s="4"/>
      <c r="P260" s="41"/>
      <c r="Q260" s="174"/>
      <c r="R260" s="174"/>
      <c r="S260" s="17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8">
      <c r="A261" s="4"/>
      <c r="B261" s="4"/>
      <c r="C261" s="4"/>
      <c r="D261" s="4"/>
      <c r="E261" s="4"/>
      <c r="F261" s="41"/>
      <c r="G261" s="4"/>
      <c r="H261" s="4"/>
      <c r="I261" s="4"/>
      <c r="J261" s="153"/>
      <c r="K261" s="153"/>
      <c r="L261" s="153"/>
      <c r="M261" s="4"/>
      <c r="N261" s="4"/>
      <c r="O261" s="4"/>
      <c r="P261" s="41"/>
      <c r="Q261" s="174"/>
      <c r="R261" s="174"/>
      <c r="S261" s="17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8">
      <c r="A262" s="4"/>
      <c r="B262" s="4"/>
      <c r="C262" s="4"/>
      <c r="D262" s="4"/>
      <c r="E262" s="4"/>
      <c r="F262" s="41"/>
      <c r="G262" s="4"/>
      <c r="H262" s="4"/>
      <c r="I262" s="4"/>
      <c r="J262" s="153"/>
      <c r="K262" s="153"/>
      <c r="L262" s="153"/>
      <c r="M262" s="4"/>
      <c r="N262" s="4"/>
      <c r="O262" s="4"/>
      <c r="P262" s="41"/>
      <c r="Q262" s="174"/>
      <c r="R262" s="174"/>
      <c r="S262" s="17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8">
      <c r="A263" s="4"/>
      <c r="B263" s="4"/>
      <c r="C263" s="4"/>
      <c r="D263" s="4"/>
      <c r="E263" s="4"/>
      <c r="F263" s="41"/>
      <c r="G263" s="4"/>
      <c r="H263" s="4"/>
      <c r="I263" s="4"/>
      <c r="J263" s="153"/>
      <c r="K263" s="153"/>
      <c r="L263" s="153"/>
      <c r="M263" s="4"/>
      <c r="N263" s="4"/>
      <c r="O263" s="4"/>
      <c r="P263" s="41"/>
      <c r="Q263" s="174"/>
      <c r="R263" s="174"/>
      <c r="S263" s="17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8">
      <c r="A264" s="4"/>
      <c r="B264" s="4"/>
      <c r="C264" s="4"/>
      <c r="D264" s="4"/>
      <c r="E264" s="4"/>
      <c r="F264" s="41"/>
      <c r="G264" s="4"/>
      <c r="H264" s="4"/>
      <c r="I264" s="4"/>
      <c r="J264" s="153"/>
      <c r="K264" s="153"/>
      <c r="L264" s="153"/>
      <c r="M264" s="4"/>
      <c r="N264" s="4"/>
      <c r="O264" s="4"/>
      <c r="P264" s="41"/>
      <c r="Q264" s="174"/>
      <c r="R264" s="174"/>
      <c r="S264" s="17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8">
      <c r="A265" s="4"/>
      <c r="B265" s="4"/>
      <c r="C265" s="4"/>
      <c r="D265" s="4"/>
      <c r="E265" s="4"/>
      <c r="F265" s="41"/>
      <c r="G265" s="4"/>
      <c r="H265" s="4"/>
      <c r="I265" s="4"/>
      <c r="J265" s="153"/>
      <c r="K265" s="153"/>
      <c r="L265" s="153"/>
      <c r="M265" s="4"/>
      <c r="N265" s="4"/>
      <c r="O265" s="4"/>
      <c r="P265" s="41"/>
      <c r="Q265" s="174"/>
      <c r="R265" s="174"/>
      <c r="S265" s="17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8">
      <c r="A266" s="4"/>
      <c r="B266" s="4"/>
      <c r="C266" s="4"/>
      <c r="D266" s="4"/>
      <c r="E266" s="4"/>
      <c r="F266" s="41"/>
      <c r="G266" s="4"/>
      <c r="H266" s="4"/>
      <c r="I266" s="4"/>
      <c r="J266" s="153"/>
      <c r="K266" s="153"/>
      <c r="L266" s="153"/>
      <c r="M266" s="4"/>
      <c r="N266" s="4"/>
      <c r="O266" s="4"/>
      <c r="P266" s="41"/>
      <c r="Q266" s="174"/>
      <c r="R266" s="174"/>
      <c r="S266" s="17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8">
      <c r="A267" s="4"/>
      <c r="B267" s="4"/>
      <c r="C267" s="4"/>
      <c r="D267" s="4"/>
      <c r="E267" s="4"/>
      <c r="F267" s="41"/>
      <c r="G267" s="4"/>
      <c r="H267" s="4"/>
      <c r="I267" s="4"/>
      <c r="J267" s="153"/>
      <c r="K267" s="153"/>
      <c r="L267" s="153"/>
      <c r="M267" s="4"/>
      <c r="N267" s="4"/>
      <c r="O267" s="4"/>
      <c r="P267" s="41"/>
      <c r="Q267" s="174"/>
      <c r="R267" s="174"/>
      <c r="S267" s="17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8">
      <c r="A268" s="4"/>
      <c r="B268" s="4"/>
      <c r="C268" s="4"/>
      <c r="D268" s="4"/>
      <c r="E268" s="4"/>
      <c r="F268" s="41"/>
      <c r="G268" s="4"/>
      <c r="H268" s="4"/>
      <c r="I268" s="4"/>
      <c r="J268" s="153"/>
      <c r="K268" s="153"/>
      <c r="L268" s="153"/>
      <c r="M268" s="4"/>
      <c r="N268" s="4"/>
      <c r="O268" s="4"/>
      <c r="P268" s="41"/>
      <c r="Q268" s="174"/>
      <c r="R268" s="174"/>
      <c r="S268" s="17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8">
      <c r="A269" s="4"/>
      <c r="B269" s="4"/>
      <c r="C269" s="4"/>
      <c r="D269" s="4"/>
      <c r="E269" s="4"/>
      <c r="F269" s="41"/>
      <c r="G269" s="4"/>
      <c r="H269" s="4"/>
      <c r="I269" s="4"/>
      <c r="J269" s="153"/>
      <c r="K269" s="153"/>
      <c r="L269" s="153"/>
      <c r="M269" s="4"/>
      <c r="N269" s="4"/>
      <c r="O269" s="4"/>
      <c r="P269" s="41"/>
      <c r="Q269" s="174"/>
      <c r="R269" s="174"/>
      <c r="S269" s="17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8">
      <c r="A270" s="4"/>
      <c r="B270" s="4"/>
      <c r="C270" s="4"/>
      <c r="D270" s="4"/>
      <c r="E270" s="4"/>
      <c r="F270" s="41"/>
      <c r="G270" s="4"/>
      <c r="H270" s="4"/>
      <c r="I270" s="4"/>
      <c r="J270" s="153"/>
      <c r="K270" s="153"/>
      <c r="L270" s="153"/>
      <c r="M270" s="4"/>
      <c r="N270" s="4"/>
      <c r="O270" s="4"/>
      <c r="P270" s="41"/>
      <c r="Q270" s="174"/>
      <c r="R270" s="174"/>
      <c r="S270" s="17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8">
      <c r="A271" s="4"/>
      <c r="B271" s="4"/>
      <c r="C271" s="4"/>
      <c r="D271" s="4"/>
      <c r="E271" s="4"/>
      <c r="F271" s="41"/>
      <c r="G271" s="4"/>
      <c r="H271" s="4"/>
      <c r="I271" s="4"/>
      <c r="J271" s="153"/>
      <c r="K271" s="153"/>
      <c r="L271" s="153"/>
      <c r="M271" s="4"/>
      <c r="N271" s="4"/>
      <c r="O271" s="4"/>
      <c r="P271" s="41"/>
      <c r="Q271" s="174"/>
      <c r="R271" s="174"/>
      <c r="S271" s="17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8">
      <c r="A272" s="4"/>
      <c r="B272" s="4"/>
      <c r="C272" s="4"/>
      <c r="D272" s="4"/>
      <c r="E272" s="4"/>
      <c r="F272" s="41"/>
      <c r="G272" s="4"/>
      <c r="H272" s="4"/>
      <c r="I272" s="4"/>
      <c r="J272" s="153"/>
      <c r="K272" s="153"/>
      <c r="L272" s="153"/>
      <c r="M272" s="4"/>
      <c r="N272" s="4"/>
      <c r="O272" s="4"/>
      <c r="P272" s="41"/>
      <c r="Q272" s="174"/>
      <c r="R272" s="174"/>
      <c r="S272" s="17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8">
      <c r="A273" s="4"/>
      <c r="B273" s="4"/>
      <c r="C273" s="4"/>
      <c r="D273" s="4"/>
      <c r="E273" s="4"/>
      <c r="F273" s="41"/>
      <c r="G273" s="4"/>
      <c r="H273" s="4"/>
      <c r="I273" s="4"/>
      <c r="J273" s="153"/>
      <c r="K273" s="153"/>
      <c r="L273" s="153"/>
      <c r="M273" s="4"/>
      <c r="N273" s="4"/>
      <c r="O273" s="4"/>
      <c r="P273" s="41"/>
      <c r="Q273" s="174"/>
      <c r="R273" s="174"/>
      <c r="S273" s="17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8">
      <c r="A274" s="4"/>
      <c r="B274" s="4"/>
      <c r="C274" s="4"/>
      <c r="D274" s="4"/>
      <c r="E274" s="4"/>
      <c r="F274" s="41"/>
      <c r="G274" s="4"/>
      <c r="H274" s="4"/>
      <c r="I274" s="4"/>
      <c r="J274" s="153"/>
      <c r="K274" s="153"/>
      <c r="L274" s="153"/>
      <c r="M274" s="4"/>
      <c r="N274" s="4"/>
      <c r="O274" s="4"/>
      <c r="P274" s="41"/>
      <c r="Q274" s="174"/>
      <c r="R274" s="174"/>
      <c r="S274" s="17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8">
      <c r="A275" s="4"/>
      <c r="B275" s="4"/>
      <c r="C275" s="4"/>
      <c r="D275" s="4"/>
      <c r="E275" s="4"/>
      <c r="F275" s="41"/>
      <c r="G275" s="4"/>
      <c r="H275" s="4"/>
      <c r="I275" s="4"/>
      <c r="J275" s="153"/>
      <c r="K275" s="153"/>
      <c r="L275" s="153"/>
      <c r="M275" s="4"/>
      <c r="N275" s="4"/>
      <c r="O275" s="4"/>
      <c r="P275" s="41"/>
      <c r="Q275" s="174"/>
      <c r="R275" s="174"/>
      <c r="S275" s="17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8">
      <c r="A276" s="4"/>
      <c r="B276" s="4"/>
      <c r="C276" s="4"/>
      <c r="D276" s="4"/>
      <c r="E276" s="4"/>
      <c r="F276" s="41"/>
      <c r="G276" s="4"/>
      <c r="H276" s="4"/>
      <c r="I276" s="4"/>
      <c r="J276" s="153"/>
      <c r="K276" s="153"/>
      <c r="L276" s="153"/>
      <c r="M276" s="4"/>
      <c r="N276" s="4"/>
      <c r="O276" s="4"/>
      <c r="P276" s="41"/>
      <c r="Q276" s="174"/>
      <c r="R276" s="174"/>
      <c r="S276" s="17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8">
      <c r="A277" s="4"/>
      <c r="B277" s="4"/>
      <c r="C277" s="4"/>
      <c r="D277" s="4"/>
      <c r="E277" s="4"/>
      <c r="F277" s="41"/>
      <c r="G277" s="4"/>
      <c r="H277" s="4"/>
      <c r="I277" s="4"/>
      <c r="J277" s="153"/>
      <c r="K277" s="153"/>
      <c r="L277" s="153"/>
      <c r="M277" s="4"/>
      <c r="N277" s="4"/>
      <c r="O277" s="4"/>
      <c r="P277" s="41"/>
      <c r="Q277" s="174"/>
      <c r="R277" s="174"/>
      <c r="S277" s="17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8">
      <c r="A278" s="4"/>
      <c r="B278" s="4"/>
      <c r="C278" s="4"/>
      <c r="D278" s="4"/>
      <c r="E278" s="4"/>
      <c r="F278" s="41"/>
      <c r="G278" s="4"/>
      <c r="H278" s="4"/>
      <c r="I278" s="4"/>
      <c r="J278" s="153"/>
      <c r="K278" s="153"/>
      <c r="L278" s="153"/>
      <c r="M278" s="4"/>
      <c r="N278" s="4"/>
      <c r="O278" s="4"/>
      <c r="P278" s="41"/>
      <c r="Q278" s="174"/>
      <c r="R278" s="174"/>
      <c r="S278" s="17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8">
      <c r="A279" s="4"/>
      <c r="B279" s="4"/>
      <c r="C279" s="4"/>
      <c r="D279" s="4"/>
      <c r="E279" s="4"/>
      <c r="F279" s="41"/>
      <c r="G279" s="4"/>
      <c r="H279" s="4"/>
      <c r="I279" s="4"/>
      <c r="J279" s="153"/>
      <c r="K279" s="153"/>
      <c r="L279" s="153"/>
      <c r="M279" s="4"/>
      <c r="N279" s="4"/>
      <c r="O279" s="4"/>
      <c r="P279" s="41"/>
      <c r="Q279" s="174"/>
      <c r="R279" s="174"/>
      <c r="S279" s="17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8">
      <c r="A280" s="4"/>
      <c r="B280" s="4"/>
      <c r="C280" s="4"/>
      <c r="D280" s="4"/>
      <c r="E280" s="4"/>
      <c r="F280" s="41"/>
      <c r="G280" s="4"/>
      <c r="H280" s="4"/>
      <c r="I280" s="4"/>
      <c r="J280" s="153"/>
      <c r="K280" s="153"/>
      <c r="L280" s="153"/>
      <c r="M280" s="4"/>
      <c r="N280" s="4"/>
      <c r="O280" s="4"/>
      <c r="P280" s="41"/>
      <c r="Q280" s="174"/>
      <c r="R280" s="174"/>
      <c r="S280" s="17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8">
      <c r="A281" s="4"/>
      <c r="B281" s="4"/>
      <c r="C281" s="4"/>
      <c r="D281" s="4"/>
      <c r="E281" s="4"/>
      <c r="F281" s="41"/>
      <c r="G281" s="4"/>
      <c r="H281" s="4"/>
      <c r="I281" s="4"/>
      <c r="J281" s="153"/>
      <c r="K281" s="153"/>
      <c r="L281" s="153"/>
      <c r="M281" s="4"/>
      <c r="N281" s="4"/>
      <c r="O281" s="4"/>
      <c r="P281" s="41"/>
      <c r="Q281" s="174"/>
      <c r="R281" s="174"/>
      <c r="S281" s="17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8">
      <c r="A282" s="4"/>
      <c r="B282" s="4"/>
      <c r="C282" s="4"/>
      <c r="D282" s="4"/>
      <c r="E282" s="4"/>
      <c r="F282" s="41"/>
      <c r="G282" s="4"/>
      <c r="H282" s="4"/>
      <c r="I282" s="4"/>
      <c r="J282" s="153"/>
      <c r="K282" s="153"/>
      <c r="L282" s="153"/>
      <c r="M282" s="4"/>
      <c r="N282" s="4"/>
      <c r="O282" s="4"/>
      <c r="P282" s="41"/>
      <c r="Q282" s="174"/>
      <c r="R282" s="174"/>
      <c r="S282" s="17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8">
      <c r="A283" s="4"/>
      <c r="B283" s="4"/>
      <c r="C283" s="4"/>
      <c r="D283" s="4"/>
      <c r="E283" s="4"/>
      <c r="F283" s="41"/>
      <c r="G283" s="4"/>
      <c r="H283" s="4"/>
      <c r="I283" s="4"/>
      <c r="J283" s="153"/>
      <c r="K283" s="153"/>
      <c r="L283" s="153"/>
      <c r="M283" s="4"/>
      <c r="N283" s="4"/>
      <c r="O283" s="4"/>
      <c r="P283" s="41"/>
      <c r="Q283" s="174"/>
      <c r="R283" s="174"/>
      <c r="S283" s="17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8">
      <c r="A284" s="4"/>
      <c r="B284" s="4"/>
      <c r="C284" s="4"/>
      <c r="D284" s="4"/>
      <c r="E284" s="4"/>
      <c r="F284" s="41"/>
      <c r="G284" s="4"/>
      <c r="H284" s="4"/>
      <c r="I284" s="4"/>
      <c r="J284" s="153"/>
      <c r="K284" s="153"/>
      <c r="L284" s="153"/>
      <c r="M284" s="4"/>
      <c r="N284" s="4"/>
      <c r="O284" s="4"/>
      <c r="P284" s="41"/>
      <c r="Q284" s="174"/>
      <c r="R284" s="174"/>
      <c r="S284" s="17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8">
      <c r="A285" s="4"/>
      <c r="B285" s="4"/>
      <c r="C285" s="4"/>
      <c r="D285" s="4"/>
      <c r="E285" s="4"/>
      <c r="F285" s="41"/>
      <c r="G285" s="4"/>
      <c r="H285" s="4"/>
      <c r="I285" s="4"/>
      <c r="J285" s="153"/>
      <c r="K285" s="153"/>
      <c r="L285" s="153"/>
      <c r="M285" s="4"/>
      <c r="N285" s="4"/>
      <c r="O285" s="4"/>
      <c r="P285" s="41"/>
      <c r="Q285" s="174"/>
      <c r="R285" s="174"/>
      <c r="S285" s="17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8">
      <c r="A286" s="4"/>
      <c r="B286" s="4"/>
      <c r="C286" s="4"/>
      <c r="D286" s="4"/>
      <c r="E286" s="4"/>
      <c r="F286" s="41"/>
      <c r="G286" s="4"/>
      <c r="H286" s="4"/>
      <c r="I286" s="4"/>
      <c r="J286" s="153"/>
      <c r="K286" s="153"/>
      <c r="L286" s="153"/>
      <c r="M286" s="4"/>
      <c r="N286" s="4"/>
      <c r="O286" s="4"/>
      <c r="P286" s="41"/>
      <c r="Q286" s="174"/>
      <c r="R286" s="174"/>
      <c r="S286" s="17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8">
      <c r="A287" s="4"/>
      <c r="B287" s="4"/>
      <c r="C287" s="4"/>
      <c r="D287" s="4"/>
      <c r="E287" s="4"/>
      <c r="F287" s="41"/>
      <c r="G287" s="4"/>
      <c r="H287" s="4"/>
      <c r="I287" s="4"/>
      <c r="J287" s="153"/>
      <c r="K287" s="153"/>
      <c r="L287" s="153"/>
      <c r="M287" s="4"/>
      <c r="N287" s="4"/>
      <c r="O287" s="4"/>
      <c r="P287" s="41"/>
      <c r="Q287" s="174"/>
      <c r="R287" s="174"/>
      <c r="S287" s="17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8">
      <c r="A288" s="4"/>
      <c r="B288" s="4"/>
      <c r="C288" s="4"/>
      <c r="D288" s="4"/>
      <c r="E288" s="4"/>
      <c r="F288" s="41"/>
      <c r="G288" s="4"/>
      <c r="H288" s="4"/>
      <c r="I288" s="4"/>
      <c r="J288" s="153"/>
      <c r="K288" s="153"/>
      <c r="L288" s="153"/>
      <c r="M288" s="4"/>
      <c r="N288" s="4"/>
      <c r="O288" s="4"/>
      <c r="P288" s="41"/>
      <c r="Q288" s="174"/>
      <c r="R288" s="174"/>
      <c r="S288" s="17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8">
      <c r="A289" s="4"/>
      <c r="B289" s="4"/>
      <c r="C289" s="4"/>
      <c r="D289" s="4"/>
      <c r="E289" s="4"/>
      <c r="F289" s="41"/>
      <c r="G289" s="4"/>
      <c r="H289" s="4"/>
      <c r="I289" s="4"/>
      <c r="J289" s="153"/>
      <c r="K289" s="153"/>
      <c r="L289" s="153"/>
      <c r="M289" s="4"/>
      <c r="N289" s="4"/>
      <c r="O289" s="4"/>
      <c r="P289" s="41"/>
      <c r="Q289" s="174"/>
      <c r="R289" s="174"/>
      <c r="S289" s="17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8">
      <c r="A290" s="4"/>
      <c r="B290" s="4"/>
      <c r="C290" s="4"/>
      <c r="D290" s="4"/>
      <c r="E290" s="4"/>
      <c r="F290" s="41"/>
      <c r="G290" s="4"/>
      <c r="H290" s="4"/>
      <c r="I290" s="4"/>
      <c r="J290" s="153"/>
      <c r="K290" s="153"/>
      <c r="L290" s="153"/>
      <c r="M290" s="4"/>
      <c r="N290" s="4"/>
      <c r="O290" s="4"/>
      <c r="P290" s="41"/>
      <c r="Q290" s="174"/>
      <c r="R290" s="174"/>
      <c r="S290" s="17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8">
      <c r="A291" s="4"/>
      <c r="B291" s="4"/>
      <c r="C291" s="4"/>
      <c r="D291" s="4"/>
      <c r="E291" s="4"/>
      <c r="F291" s="41"/>
      <c r="G291" s="4"/>
      <c r="H291" s="4"/>
      <c r="I291" s="4"/>
      <c r="J291" s="153"/>
      <c r="K291" s="153"/>
      <c r="L291" s="153"/>
      <c r="M291" s="4"/>
      <c r="N291" s="4"/>
      <c r="O291" s="4"/>
      <c r="P291" s="41"/>
      <c r="Q291" s="174"/>
      <c r="R291" s="174"/>
      <c r="S291" s="17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8">
      <c r="A292" s="4"/>
      <c r="B292" s="4"/>
      <c r="C292" s="4"/>
      <c r="D292" s="4"/>
      <c r="E292" s="4"/>
      <c r="F292" s="41"/>
      <c r="G292" s="4"/>
      <c r="H292" s="4"/>
      <c r="I292" s="4"/>
      <c r="J292" s="153"/>
      <c r="K292" s="153"/>
      <c r="L292" s="153"/>
      <c r="M292" s="4"/>
      <c r="N292" s="4"/>
      <c r="O292" s="4"/>
      <c r="P292" s="41"/>
      <c r="Q292" s="174"/>
      <c r="R292" s="174"/>
      <c r="S292" s="17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8">
      <c r="A293" s="4"/>
      <c r="B293" s="4"/>
      <c r="C293" s="4"/>
      <c r="D293" s="4"/>
      <c r="E293" s="4"/>
      <c r="F293" s="41"/>
      <c r="G293" s="4"/>
      <c r="H293" s="4"/>
      <c r="I293" s="4"/>
      <c r="J293" s="153"/>
      <c r="K293" s="153"/>
      <c r="L293" s="153"/>
      <c r="M293" s="4"/>
      <c r="N293" s="4"/>
      <c r="O293" s="4"/>
      <c r="P293" s="41"/>
      <c r="Q293" s="174"/>
      <c r="R293" s="174"/>
      <c r="S293" s="17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8">
      <c r="A294" s="4"/>
      <c r="B294" s="4"/>
      <c r="C294" s="4"/>
      <c r="D294" s="4"/>
      <c r="E294" s="4"/>
      <c r="F294" s="41"/>
      <c r="G294" s="4"/>
      <c r="H294" s="4"/>
      <c r="I294" s="4"/>
      <c r="J294" s="153"/>
      <c r="K294" s="153"/>
      <c r="L294" s="153"/>
      <c r="M294" s="4"/>
      <c r="N294" s="4"/>
      <c r="O294" s="4"/>
      <c r="P294" s="41"/>
      <c r="Q294" s="174"/>
      <c r="R294" s="174"/>
      <c r="S294" s="17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8">
      <c r="A295" s="4"/>
      <c r="B295" s="4"/>
      <c r="C295" s="4"/>
      <c r="D295" s="4"/>
      <c r="E295" s="4"/>
      <c r="F295" s="41"/>
      <c r="G295" s="4"/>
      <c r="H295" s="4"/>
      <c r="I295" s="4"/>
      <c r="J295" s="153"/>
      <c r="K295" s="153"/>
      <c r="L295" s="153"/>
      <c r="M295" s="4"/>
      <c r="N295" s="4"/>
      <c r="O295" s="4"/>
      <c r="P295" s="41"/>
      <c r="Q295" s="174"/>
      <c r="R295" s="174"/>
      <c r="S295" s="17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8">
      <c r="A296" s="4"/>
      <c r="B296" s="4"/>
      <c r="C296" s="4"/>
      <c r="D296" s="4"/>
      <c r="E296" s="4"/>
      <c r="F296" s="41"/>
      <c r="G296" s="4"/>
      <c r="H296" s="4"/>
      <c r="I296" s="4"/>
      <c r="J296" s="153"/>
      <c r="K296" s="153"/>
      <c r="L296" s="153"/>
      <c r="M296" s="4"/>
      <c r="N296" s="4"/>
      <c r="O296" s="4"/>
      <c r="P296" s="41"/>
      <c r="Q296" s="174"/>
      <c r="R296" s="174"/>
      <c r="S296" s="17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8">
      <c r="A297" s="4"/>
      <c r="B297" s="4"/>
      <c r="C297" s="4"/>
      <c r="D297" s="4"/>
      <c r="E297" s="4"/>
      <c r="F297" s="41"/>
      <c r="G297" s="4"/>
      <c r="H297" s="4"/>
      <c r="I297" s="4"/>
      <c r="J297" s="153"/>
      <c r="K297" s="153"/>
      <c r="L297" s="153"/>
      <c r="M297" s="4"/>
      <c r="N297" s="4"/>
      <c r="O297" s="4"/>
      <c r="P297" s="41"/>
      <c r="Q297" s="174"/>
      <c r="R297" s="174"/>
      <c r="S297" s="17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8">
      <c r="A298" s="4"/>
      <c r="B298" s="4"/>
      <c r="C298" s="4"/>
      <c r="D298" s="4"/>
      <c r="E298" s="4"/>
      <c r="F298" s="41"/>
      <c r="G298" s="4"/>
      <c r="H298" s="4"/>
      <c r="I298" s="4"/>
      <c r="J298" s="153"/>
      <c r="K298" s="153"/>
      <c r="L298" s="153"/>
      <c r="M298" s="4"/>
      <c r="N298" s="4"/>
      <c r="O298" s="4"/>
      <c r="P298" s="41"/>
      <c r="Q298" s="174"/>
      <c r="R298" s="174"/>
      <c r="S298" s="17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8">
      <c r="A299" s="4"/>
      <c r="B299" s="4"/>
      <c r="C299" s="4"/>
      <c r="D299" s="4"/>
      <c r="E299" s="4"/>
      <c r="F299" s="41"/>
      <c r="G299" s="4"/>
      <c r="H299" s="4"/>
      <c r="I299" s="4"/>
      <c r="J299" s="153"/>
      <c r="K299" s="153"/>
      <c r="L299" s="153"/>
      <c r="M299" s="4"/>
      <c r="N299" s="4"/>
      <c r="O299" s="4"/>
      <c r="P299" s="41"/>
      <c r="Q299" s="174"/>
      <c r="R299" s="174"/>
      <c r="S299" s="17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8">
      <c r="A300" s="4"/>
      <c r="B300" s="4"/>
      <c r="C300" s="4"/>
      <c r="D300" s="4"/>
      <c r="E300" s="4"/>
      <c r="F300" s="41"/>
      <c r="G300" s="4"/>
      <c r="H300" s="4"/>
      <c r="I300" s="4"/>
      <c r="J300" s="153"/>
      <c r="K300" s="153"/>
      <c r="L300" s="153"/>
      <c r="M300" s="4"/>
      <c r="N300" s="4"/>
      <c r="O300" s="4"/>
      <c r="P300" s="41"/>
      <c r="Q300" s="174"/>
      <c r="R300" s="174"/>
      <c r="S300" s="17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8">
      <c r="A301" s="4"/>
      <c r="B301" s="4"/>
      <c r="C301" s="4"/>
      <c r="D301" s="4"/>
      <c r="E301" s="4"/>
      <c r="F301" s="41"/>
      <c r="G301" s="4"/>
      <c r="H301" s="4"/>
      <c r="I301" s="4"/>
      <c r="J301" s="153"/>
      <c r="K301" s="153"/>
      <c r="L301" s="153"/>
      <c r="M301" s="4"/>
      <c r="N301" s="4"/>
      <c r="O301" s="4"/>
      <c r="P301" s="41"/>
      <c r="Q301" s="174"/>
      <c r="R301" s="174"/>
      <c r="S301" s="17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8">
      <c r="A302" s="4"/>
      <c r="B302" s="4"/>
      <c r="C302" s="4"/>
      <c r="D302" s="4"/>
      <c r="E302" s="4"/>
      <c r="F302" s="41"/>
      <c r="G302" s="4"/>
      <c r="H302" s="4"/>
      <c r="I302" s="4"/>
      <c r="J302" s="153"/>
      <c r="K302" s="153"/>
      <c r="L302" s="153"/>
      <c r="M302" s="4"/>
      <c r="N302" s="4"/>
      <c r="O302" s="4"/>
      <c r="P302" s="41"/>
      <c r="Q302" s="174"/>
      <c r="R302" s="174"/>
      <c r="S302" s="17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8">
      <c r="A303" s="4"/>
      <c r="B303" s="4"/>
      <c r="C303" s="4"/>
      <c r="D303" s="4"/>
      <c r="E303" s="4"/>
      <c r="F303" s="41"/>
      <c r="G303" s="4"/>
      <c r="H303" s="4"/>
      <c r="I303" s="4"/>
      <c r="J303" s="153"/>
      <c r="K303" s="153"/>
      <c r="L303" s="153"/>
      <c r="M303" s="4"/>
      <c r="N303" s="4"/>
      <c r="O303" s="4"/>
      <c r="P303" s="41"/>
      <c r="Q303" s="174"/>
      <c r="R303" s="174"/>
      <c r="S303" s="17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8">
      <c r="A304" s="4"/>
      <c r="B304" s="4"/>
      <c r="C304" s="4"/>
      <c r="D304" s="4"/>
      <c r="E304" s="4"/>
      <c r="F304" s="41"/>
      <c r="G304" s="4"/>
      <c r="H304" s="4"/>
      <c r="I304" s="4"/>
      <c r="J304" s="153"/>
      <c r="K304" s="153"/>
      <c r="L304" s="153"/>
      <c r="M304" s="4"/>
      <c r="N304" s="4"/>
      <c r="O304" s="4"/>
      <c r="P304" s="41"/>
      <c r="Q304" s="174"/>
      <c r="R304" s="174"/>
      <c r="S304" s="17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8">
      <c r="A305" s="4"/>
      <c r="B305" s="4"/>
      <c r="C305" s="4"/>
      <c r="D305" s="4"/>
      <c r="E305" s="4"/>
      <c r="F305" s="41"/>
      <c r="G305" s="4"/>
      <c r="H305" s="4"/>
      <c r="I305" s="4"/>
      <c r="J305" s="153"/>
      <c r="K305" s="153"/>
      <c r="L305" s="153"/>
      <c r="M305" s="4"/>
      <c r="N305" s="4"/>
      <c r="O305" s="4"/>
      <c r="P305" s="41"/>
      <c r="Q305" s="174"/>
      <c r="R305" s="174"/>
      <c r="S305" s="17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8">
      <c r="A306" s="4"/>
      <c r="B306" s="4"/>
      <c r="C306" s="4"/>
      <c r="D306" s="4"/>
      <c r="E306" s="4"/>
      <c r="F306" s="41"/>
      <c r="G306" s="4"/>
      <c r="H306" s="4"/>
      <c r="I306" s="4"/>
      <c r="J306" s="153"/>
      <c r="K306" s="153"/>
      <c r="L306" s="153"/>
      <c r="M306" s="4"/>
      <c r="N306" s="4"/>
      <c r="O306" s="4"/>
      <c r="P306" s="41"/>
      <c r="Q306" s="174"/>
      <c r="R306" s="174"/>
      <c r="S306" s="17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8">
      <c r="A307" s="4"/>
      <c r="B307" s="4"/>
      <c r="C307" s="4"/>
      <c r="D307" s="4"/>
      <c r="E307" s="4"/>
      <c r="F307" s="41"/>
      <c r="G307" s="4"/>
      <c r="H307" s="4"/>
      <c r="I307" s="4"/>
      <c r="J307" s="153"/>
      <c r="K307" s="153"/>
      <c r="L307" s="153"/>
      <c r="M307" s="4"/>
      <c r="N307" s="4"/>
      <c r="O307" s="4"/>
      <c r="P307" s="41"/>
      <c r="Q307" s="174"/>
      <c r="R307" s="174"/>
      <c r="S307" s="17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8">
      <c r="A308" s="4"/>
      <c r="B308" s="4"/>
      <c r="C308" s="4"/>
      <c r="D308" s="4"/>
      <c r="E308" s="4"/>
      <c r="F308" s="41"/>
      <c r="G308" s="4"/>
      <c r="H308" s="4"/>
      <c r="I308" s="4"/>
      <c r="J308" s="153"/>
      <c r="K308" s="153"/>
      <c r="L308" s="153"/>
      <c r="M308" s="4"/>
      <c r="N308" s="4"/>
      <c r="O308" s="4"/>
      <c r="P308" s="41"/>
      <c r="Q308" s="174"/>
      <c r="R308" s="174"/>
      <c r="S308" s="17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8">
      <c r="A309" s="4"/>
      <c r="B309" s="4"/>
      <c r="C309" s="4"/>
      <c r="D309" s="4"/>
      <c r="E309" s="4"/>
      <c r="F309" s="41"/>
      <c r="G309" s="4"/>
      <c r="H309" s="4"/>
      <c r="I309" s="4"/>
      <c r="J309" s="153"/>
      <c r="K309" s="153"/>
      <c r="L309" s="153"/>
      <c r="M309" s="4"/>
      <c r="N309" s="4"/>
      <c r="O309" s="4"/>
      <c r="P309" s="41"/>
      <c r="Q309" s="174"/>
      <c r="R309" s="174"/>
      <c r="S309" s="17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8">
      <c r="A310" s="4"/>
      <c r="B310" s="4"/>
      <c r="C310" s="4"/>
      <c r="D310" s="4"/>
      <c r="E310" s="4"/>
      <c r="F310" s="41"/>
      <c r="G310" s="4"/>
      <c r="H310" s="4"/>
      <c r="I310" s="4"/>
      <c r="J310" s="153"/>
      <c r="K310" s="153"/>
      <c r="L310" s="153"/>
      <c r="M310" s="4"/>
      <c r="N310" s="4"/>
      <c r="O310" s="4"/>
      <c r="P310" s="41"/>
      <c r="Q310" s="174"/>
      <c r="R310" s="174"/>
      <c r="S310" s="17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8">
      <c r="A311" s="4"/>
      <c r="B311" s="4"/>
      <c r="C311" s="4"/>
      <c r="D311" s="4"/>
      <c r="E311" s="4"/>
      <c r="F311" s="41"/>
      <c r="G311" s="4"/>
      <c r="H311" s="4"/>
      <c r="I311" s="4"/>
      <c r="J311" s="153"/>
      <c r="K311" s="153"/>
      <c r="L311" s="153"/>
      <c r="M311" s="4"/>
      <c r="N311" s="4"/>
      <c r="O311" s="4"/>
      <c r="P311" s="41"/>
      <c r="Q311" s="174"/>
      <c r="R311" s="174"/>
      <c r="S311" s="17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8">
      <c r="A312" s="4"/>
      <c r="B312" s="4"/>
      <c r="C312" s="4"/>
      <c r="D312" s="4"/>
      <c r="E312" s="4"/>
      <c r="F312" s="41"/>
      <c r="G312" s="4"/>
      <c r="H312" s="4"/>
      <c r="I312" s="4"/>
      <c r="J312" s="153"/>
      <c r="K312" s="153"/>
      <c r="L312" s="153"/>
      <c r="M312" s="4"/>
      <c r="N312" s="4"/>
      <c r="O312" s="4"/>
      <c r="P312" s="41"/>
      <c r="Q312" s="174"/>
      <c r="R312" s="174"/>
      <c r="S312" s="17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8">
      <c r="A313" s="4"/>
      <c r="B313" s="4"/>
      <c r="C313" s="4"/>
      <c r="D313" s="4"/>
      <c r="E313" s="4"/>
      <c r="F313" s="41"/>
      <c r="G313" s="4"/>
      <c r="H313" s="4"/>
      <c r="I313" s="4"/>
      <c r="J313" s="153"/>
      <c r="K313" s="153"/>
      <c r="L313" s="153"/>
      <c r="M313" s="4"/>
      <c r="N313" s="4"/>
      <c r="O313" s="4"/>
      <c r="P313" s="41"/>
      <c r="Q313" s="174"/>
      <c r="R313" s="174"/>
      <c r="S313" s="17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8">
      <c r="A314" s="4"/>
      <c r="B314" s="4"/>
      <c r="C314" s="4"/>
      <c r="D314" s="4"/>
      <c r="E314" s="4"/>
      <c r="F314" s="41"/>
      <c r="G314" s="4"/>
      <c r="H314" s="4"/>
      <c r="I314" s="4"/>
      <c r="J314" s="153"/>
      <c r="K314" s="153"/>
      <c r="L314" s="153"/>
      <c r="M314" s="4"/>
      <c r="N314" s="4"/>
      <c r="O314" s="4"/>
      <c r="P314" s="41"/>
      <c r="Q314" s="174"/>
      <c r="R314" s="174"/>
      <c r="S314" s="17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8">
      <c r="A315" s="4"/>
      <c r="B315" s="4"/>
      <c r="C315" s="4"/>
      <c r="D315" s="4"/>
      <c r="E315" s="4"/>
      <c r="F315" s="41"/>
      <c r="G315" s="4"/>
      <c r="H315" s="4"/>
      <c r="I315" s="4"/>
      <c r="J315" s="153"/>
      <c r="K315" s="153"/>
      <c r="L315" s="153"/>
      <c r="M315" s="4"/>
      <c r="N315" s="4"/>
      <c r="O315" s="4"/>
      <c r="P315" s="41"/>
      <c r="Q315" s="174"/>
      <c r="R315" s="174"/>
      <c r="S315" s="17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8">
      <c r="A316" s="4"/>
      <c r="B316" s="4"/>
      <c r="C316" s="4"/>
      <c r="D316" s="4"/>
      <c r="E316" s="4"/>
      <c r="F316" s="41"/>
      <c r="G316" s="4"/>
      <c r="H316" s="4"/>
      <c r="I316" s="4"/>
      <c r="J316" s="153"/>
      <c r="K316" s="153"/>
      <c r="L316" s="153"/>
      <c r="M316" s="4"/>
      <c r="N316" s="4"/>
      <c r="O316" s="4"/>
      <c r="P316" s="41"/>
      <c r="Q316" s="174"/>
      <c r="R316" s="174"/>
      <c r="S316" s="17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8">
      <c r="A317" s="4"/>
      <c r="B317" s="4"/>
      <c r="C317" s="4"/>
      <c r="D317" s="4"/>
      <c r="E317" s="4"/>
      <c r="F317" s="41"/>
      <c r="G317" s="4"/>
      <c r="H317" s="4"/>
      <c r="I317" s="4"/>
      <c r="J317" s="153"/>
      <c r="K317" s="153"/>
      <c r="L317" s="153"/>
      <c r="M317" s="4"/>
      <c r="N317" s="4"/>
      <c r="O317" s="4"/>
      <c r="P317" s="41"/>
      <c r="Q317" s="174"/>
      <c r="R317" s="174"/>
      <c r="S317" s="17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8">
      <c r="A318" s="4"/>
      <c r="B318" s="4"/>
      <c r="C318" s="4"/>
      <c r="D318" s="4"/>
      <c r="E318" s="4"/>
      <c r="F318" s="41"/>
      <c r="G318" s="4"/>
      <c r="H318" s="4"/>
      <c r="I318" s="4"/>
      <c r="J318" s="153"/>
      <c r="K318" s="153"/>
      <c r="L318" s="153"/>
      <c r="M318" s="4"/>
      <c r="N318" s="4"/>
      <c r="O318" s="4"/>
      <c r="P318" s="41"/>
      <c r="Q318" s="174"/>
      <c r="R318" s="174"/>
      <c r="S318" s="17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8">
      <c r="A319" s="4"/>
      <c r="B319" s="4"/>
      <c r="C319" s="4"/>
      <c r="D319" s="4"/>
      <c r="E319" s="4"/>
      <c r="F319" s="41"/>
      <c r="G319" s="4"/>
      <c r="H319" s="4"/>
      <c r="I319" s="4"/>
      <c r="J319" s="153"/>
      <c r="K319" s="153"/>
      <c r="L319" s="153"/>
      <c r="M319" s="4"/>
      <c r="N319" s="4"/>
      <c r="O319" s="4"/>
      <c r="P319" s="41"/>
      <c r="Q319" s="174"/>
      <c r="R319" s="174"/>
      <c r="S319" s="17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8">
      <c r="A320" s="4"/>
      <c r="B320" s="4"/>
      <c r="C320" s="4"/>
      <c r="D320" s="4"/>
      <c r="E320" s="4"/>
      <c r="F320" s="41"/>
      <c r="G320" s="4"/>
      <c r="H320" s="4"/>
      <c r="I320" s="4"/>
      <c r="J320" s="153"/>
      <c r="K320" s="153"/>
      <c r="L320" s="153"/>
      <c r="M320" s="4"/>
      <c r="N320" s="4"/>
      <c r="O320" s="4"/>
      <c r="P320" s="41"/>
      <c r="Q320" s="174"/>
      <c r="R320" s="174"/>
      <c r="S320" s="17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8">
      <c r="A321" s="4"/>
      <c r="B321" s="4"/>
      <c r="C321" s="4"/>
      <c r="D321" s="4"/>
      <c r="E321" s="4"/>
      <c r="F321" s="41"/>
      <c r="G321" s="4"/>
      <c r="H321" s="4"/>
      <c r="I321" s="4"/>
      <c r="J321" s="153"/>
      <c r="K321" s="153"/>
      <c r="L321" s="153"/>
      <c r="M321" s="4"/>
      <c r="N321" s="4"/>
      <c r="O321" s="4"/>
      <c r="P321" s="41"/>
      <c r="Q321" s="174"/>
      <c r="R321" s="174"/>
      <c r="S321" s="17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8">
      <c r="A322" s="4"/>
      <c r="B322" s="4"/>
      <c r="C322" s="4"/>
      <c r="D322" s="4"/>
      <c r="E322" s="4"/>
      <c r="F322" s="41"/>
      <c r="G322" s="4"/>
      <c r="H322" s="4"/>
      <c r="I322" s="4"/>
      <c r="J322" s="153"/>
      <c r="K322" s="153"/>
      <c r="L322" s="153"/>
      <c r="M322" s="4"/>
      <c r="N322" s="4"/>
      <c r="O322" s="4"/>
      <c r="P322" s="41"/>
      <c r="Q322" s="174"/>
      <c r="R322" s="174"/>
      <c r="S322" s="17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8">
      <c r="A323" s="4"/>
      <c r="B323" s="4"/>
      <c r="C323" s="4"/>
      <c r="D323" s="4"/>
      <c r="E323" s="4"/>
      <c r="F323" s="41"/>
      <c r="G323" s="4"/>
      <c r="H323" s="4"/>
      <c r="I323" s="4"/>
      <c r="J323" s="153"/>
      <c r="K323" s="153"/>
      <c r="L323" s="153"/>
      <c r="M323" s="4"/>
      <c r="N323" s="4"/>
      <c r="O323" s="4"/>
      <c r="P323" s="41"/>
      <c r="Q323" s="174"/>
      <c r="R323" s="174"/>
      <c r="S323" s="17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8">
      <c r="A324" s="4"/>
      <c r="B324" s="4"/>
      <c r="C324" s="4"/>
      <c r="D324" s="4"/>
      <c r="E324" s="4"/>
      <c r="F324" s="41"/>
      <c r="G324" s="4"/>
      <c r="H324" s="4"/>
      <c r="I324" s="4"/>
      <c r="J324" s="153"/>
      <c r="K324" s="153"/>
      <c r="L324" s="153"/>
      <c r="M324" s="4"/>
      <c r="N324" s="4"/>
      <c r="O324" s="4"/>
      <c r="P324" s="41"/>
      <c r="Q324" s="174"/>
      <c r="R324" s="174"/>
      <c r="S324" s="17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8">
      <c r="A325" s="4"/>
      <c r="B325" s="4"/>
      <c r="C325" s="4"/>
      <c r="D325" s="4"/>
      <c r="E325" s="4"/>
      <c r="F325" s="41"/>
      <c r="G325" s="4"/>
      <c r="H325" s="4"/>
      <c r="I325" s="4"/>
      <c r="J325" s="153"/>
      <c r="K325" s="153"/>
      <c r="L325" s="153"/>
      <c r="M325" s="4"/>
      <c r="N325" s="4"/>
      <c r="O325" s="4"/>
      <c r="P325" s="41"/>
      <c r="Q325" s="174"/>
      <c r="R325" s="174"/>
      <c r="S325" s="17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8">
      <c r="A326" s="4"/>
      <c r="B326" s="4"/>
      <c r="C326" s="4"/>
      <c r="D326" s="4"/>
      <c r="E326" s="4"/>
      <c r="F326" s="41"/>
      <c r="G326" s="4"/>
      <c r="H326" s="4"/>
      <c r="I326" s="4"/>
      <c r="J326" s="153"/>
      <c r="K326" s="153"/>
      <c r="L326" s="153"/>
      <c r="M326" s="4"/>
      <c r="N326" s="4"/>
      <c r="O326" s="4"/>
      <c r="P326" s="41"/>
      <c r="Q326" s="174"/>
      <c r="R326" s="174"/>
      <c r="S326" s="17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8">
      <c r="A327" s="4"/>
      <c r="B327" s="4"/>
      <c r="C327" s="4"/>
      <c r="D327" s="4"/>
      <c r="E327" s="4"/>
      <c r="F327" s="41"/>
      <c r="G327" s="4"/>
      <c r="H327" s="4"/>
      <c r="I327" s="4"/>
      <c r="J327" s="153"/>
      <c r="K327" s="153"/>
      <c r="L327" s="153"/>
      <c r="M327" s="4"/>
      <c r="N327" s="4"/>
      <c r="O327" s="4"/>
      <c r="P327" s="41"/>
      <c r="Q327" s="174"/>
      <c r="R327" s="174"/>
      <c r="S327" s="17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8">
      <c r="A328" s="4"/>
      <c r="B328" s="4"/>
      <c r="C328" s="4"/>
      <c r="D328" s="4"/>
      <c r="E328" s="4"/>
      <c r="F328" s="41"/>
      <c r="G328" s="4"/>
      <c r="H328" s="4"/>
      <c r="I328" s="4"/>
      <c r="J328" s="153"/>
      <c r="K328" s="153"/>
      <c r="L328" s="153"/>
      <c r="M328" s="4"/>
      <c r="N328" s="4"/>
      <c r="O328" s="4"/>
      <c r="P328" s="41"/>
      <c r="Q328" s="174"/>
      <c r="R328" s="174"/>
      <c r="S328" s="17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8">
      <c r="A329" s="4"/>
      <c r="B329" s="4"/>
      <c r="C329" s="4"/>
      <c r="D329" s="4"/>
      <c r="E329" s="4"/>
      <c r="F329" s="41"/>
      <c r="G329" s="4"/>
      <c r="H329" s="4"/>
      <c r="I329" s="4"/>
      <c r="J329" s="153"/>
      <c r="K329" s="153"/>
      <c r="L329" s="153"/>
      <c r="M329" s="4"/>
      <c r="N329" s="4"/>
      <c r="O329" s="4"/>
      <c r="P329" s="41"/>
      <c r="Q329" s="174"/>
      <c r="R329" s="174"/>
      <c r="S329" s="17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8">
      <c r="A330" s="4"/>
      <c r="B330" s="4"/>
      <c r="C330" s="4"/>
      <c r="D330" s="4"/>
      <c r="E330" s="4"/>
      <c r="F330" s="41"/>
      <c r="G330" s="4"/>
      <c r="H330" s="4"/>
      <c r="I330" s="4"/>
      <c r="J330" s="153"/>
      <c r="K330" s="153"/>
      <c r="L330" s="153"/>
      <c r="M330" s="4"/>
      <c r="N330" s="4"/>
      <c r="O330" s="4"/>
      <c r="P330" s="41"/>
      <c r="Q330" s="174"/>
      <c r="R330" s="174"/>
      <c r="S330" s="17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8">
      <c r="A331" s="4"/>
      <c r="B331" s="4"/>
      <c r="C331" s="4"/>
      <c r="D331" s="4"/>
      <c r="E331" s="4"/>
      <c r="F331" s="41"/>
      <c r="G331" s="4"/>
      <c r="H331" s="4"/>
      <c r="I331" s="4"/>
      <c r="J331" s="153"/>
      <c r="K331" s="153"/>
      <c r="L331" s="153"/>
      <c r="M331" s="4"/>
      <c r="N331" s="4"/>
      <c r="O331" s="4"/>
      <c r="P331" s="41"/>
      <c r="Q331" s="174"/>
      <c r="R331" s="174"/>
      <c r="S331" s="17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8">
      <c r="A332" s="4"/>
      <c r="B332" s="4"/>
      <c r="C332" s="4"/>
      <c r="D332" s="4"/>
      <c r="E332" s="4"/>
      <c r="F332" s="41"/>
      <c r="G332" s="4"/>
      <c r="H332" s="4"/>
      <c r="I332" s="4"/>
      <c r="J332" s="153"/>
      <c r="K332" s="153"/>
      <c r="L332" s="153"/>
      <c r="M332" s="4"/>
      <c r="N332" s="4"/>
      <c r="O332" s="4"/>
      <c r="P332" s="41"/>
      <c r="Q332" s="174"/>
      <c r="R332" s="174"/>
      <c r="S332" s="17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8">
      <c r="A333" s="4"/>
      <c r="B333" s="4"/>
      <c r="C333" s="4"/>
      <c r="D333" s="4"/>
      <c r="E333" s="4"/>
      <c r="F333" s="41"/>
      <c r="G333" s="4"/>
      <c r="H333" s="4"/>
      <c r="I333" s="4"/>
      <c r="J333" s="153"/>
      <c r="K333" s="153"/>
      <c r="L333" s="153"/>
      <c r="M333" s="4"/>
      <c r="N333" s="4"/>
      <c r="O333" s="4"/>
      <c r="P333" s="41"/>
      <c r="Q333" s="174"/>
      <c r="R333" s="174"/>
      <c r="S333" s="17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8">
      <c r="A334" s="4"/>
      <c r="B334" s="4"/>
      <c r="C334" s="4"/>
      <c r="D334" s="4"/>
      <c r="E334" s="4"/>
      <c r="F334" s="41"/>
      <c r="G334" s="4"/>
      <c r="H334" s="4"/>
      <c r="I334" s="4"/>
      <c r="J334" s="153"/>
      <c r="K334" s="153"/>
      <c r="L334" s="153"/>
      <c r="M334" s="4"/>
      <c r="N334" s="4"/>
      <c r="O334" s="4"/>
      <c r="P334" s="41"/>
      <c r="Q334" s="174"/>
      <c r="R334" s="174"/>
      <c r="S334" s="17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8">
      <c r="A335" s="4"/>
      <c r="B335" s="4"/>
      <c r="C335" s="4"/>
      <c r="D335" s="4"/>
      <c r="E335" s="4"/>
      <c r="F335" s="41"/>
      <c r="G335" s="4"/>
      <c r="H335" s="4"/>
      <c r="I335" s="4"/>
      <c r="J335" s="153"/>
      <c r="K335" s="153"/>
      <c r="L335" s="153"/>
      <c r="M335" s="4"/>
      <c r="N335" s="4"/>
      <c r="O335" s="4"/>
      <c r="P335" s="41"/>
      <c r="Q335" s="174"/>
      <c r="R335" s="174"/>
      <c r="S335" s="17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8">
      <c r="A336" s="4"/>
      <c r="B336" s="4"/>
      <c r="C336" s="4"/>
      <c r="D336" s="4"/>
      <c r="E336" s="4"/>
      <c r="F336" s="41"/>
      <c r="G336" s="4"/>
      <c r="H336" s="4"/>
      <c r="I336" s="4"/>
      <c r="J336" s="153"/>
      <c r="K336" s="153"/>
      <c r="L336" s="153"/>
      <c r="M336" s="4"/>
      <c r="N336" s="4"/>
      <c r="O336" s="4"/>
      <c r="P336" s="41"/>
      <c r="Q336" s="174"/>
      <c r="R336" s="174"/>
      <c r="S336" s="17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8">
      <c r="A337" s="4"/>
      <c r="B337" s="4"/>
      <c r="C337" s="4"/>
      <c r="D337" s="4"/>
      <c r="E337" s="4"/>
      <c r="F337" s="41"/>
      <c r="G337" s="4"/>
      <c r="H337" s="4"/>
      <c r="I337" s="4"/>
      <c r="J337" s="153"/>
      <c r="K337" s="153"/>
      <c r="L337" s="153"/>
      <c r="M337" s="4"/>
      <c r="N337" s="4"/>
      <c r="O337" s="4"/>
      <c r="P337" s="41"/>
      <c r="Q337" s="174"/>
      <c r="R337" s="174"/>
      <c r="S337" s="17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8">
      <c r="A338" s="4"/>
      <c r="B338" s="4"/>
      <c r="C338" s="4"/>
      <c r="D338" s="4"/>
      <c r="E338" s="4"/>
      <c r="F338" s="41"/>
      <c r="G338" s="4"/>
      <c r="H338" s="4"/>
      <c r="I338" s="4"/>
      <c r="J338" s="153"/>
      <c r="K338" s="153"/>
      <c r="L338" s="153"/>
      <c r="M338" s="4"/>
      <c r="N338" s="4"/>
      <c r="O338" s="4"/>
      <c r="P338" s="41"/>
      <c r="Q338" s="174"/>
      <c r="R338" s="174"/>
      <c r="S338" s="17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8">
      <c r="A339" s="4"/>
      <c r="B339" s="4"/>
      <c r="C339" s="4"/>
      <c r="D339" s="4"/>
      <c r="E339" s="4"/>
      <c r="F339" s="41"/>
      <c r="G339" s="4"/>
      <c r="H339" s="4"/>
      <c r="I339" s="4"/>
      <c r="J339" s="153"/>
      <c r="K339" s="153"/>
      <c r="L339" s="153"/>
      <c r="M339" s="4"/>
      <c r="N339" s="4"/>
      <c r="O339" s="4"/>
      <c r="P339" s="41"/>
      <c r="Q339" s="174"/>
      <c r="R339" s="174"/>
      <c r="S339" s="17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8">
      <c r="A340" s="4"/>
      <c r="B340" s="4"/>
      <c r="C340" s="4"/>
      <c r="D340" s="4"/>
      <c r="E340" s="4"/>
      <c r="F340" s="41"/>
      <c r="G340" s="4"/>
      <c r="H340" s="4"/>
      <c r="I340" s="4"/>
      <c r="J340" s="153"/>
      <c r="K340" s="153"/>
      <c r="L340" s="153"/>
      <c r="M340" s="4"/>
      <c r="N340" s="4"/>
      <c r="O340" s="4"/>
      <c r="P340" s="41"/>
      <c r="Q340" s="174"/>
      <c r="R340" s="174"/>
      <c r="S340" s="17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8">
      <c r="A341" s="4"/>
      <c r="B341" s="4"/>
      <c r="C341" s="4"/>
      <c r="D341" s="4"/>
      <c r="E341" s="4"/>
      <c r="F341" s="41"/>
      <c r="G341" s="4"/>
      <c r="H341" s="4"/>
      <c r="I341" s="4"/>
      <c r="J341" s="153"/>
      <c r="K341" s="153"/>
      <c r="L341" s="153"/>
      <c r="M341" s="4"/>
      <c r="N341" s="4"/>
      <c r="O341" s="4"/>
      <c r="P341" s="41"/>
      <c r="Q341" s="174"/>
      <c r="R341" s="174"/>
      <c r="S341" s="17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8">
      <c r="A342" s="4"/>
      <c r="B342" s="4"/>
      <c r="C342" s="4"/>
      <c r="D342" s="4"/>
      <c r="E342" s="4"/>
      <c r="F342" s="41"/>
      <c r="G342" s="4"/>
      <c r="H342" s="4"/>
      <c r="I342" s="4"/>
      <c r="J342" s="153"/>
      <c r="K342" s="153"/>
      <c r="L342" s="153"/>
      <c r="M342" s="4"/>
      <c r="N342" s="4"/>
      <c r="O342" s="4"/>
      <c r="P342" s="41"/>
      <c r="Q342" s="174"/>
      <c r="R342" s="174"/>
      <c r="S342" s="17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8">
      <c r="A343" s="4"/>
      <c r="B343" s="4"/>
      <c r="C343" s="4"/>
      <c r="D343" s="4"/>
      <c r="E343" s="4"/>
      <c r="F343" s="41"/>
      <c r="G343" s="4"/>
      <c r="H343" s="4"/>
      <c r="I343" s="4"/>
      <c r="J343" s="153"/>
      <c r="K343" s="153"/>
      <c r="L343" s="153"/>
      <c r="M343" s="4"/>
      <c r="N343" s="4"/>
      <c r="O343" s="4"/>
      <c r="P343" s="41"/>
      <c r="Q343" s="174"/>
      <c r="R343" s="174"/>
      <c r="S343" s="17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8">
      <c r="A344" s="4"/>
      <c r="B344" s="4"/>
      <c r="C344" s="4"/>
      <c r="D344" s="4"/>
      <c r="E344" s="4"/>
      <c r="F344" s="41"/>
      <c r="G344" s="4"/>
      <c r="H344" s="4"/>
      <c r="I344" s="4"/>
      <c r="J344" s="153"/>
      <c r="K344" s="153"/>
      <c r="L344" s="153"/>
      <c r="M344" s="4"/>
      <c r="N344" s="4"/>
      <c r="O344" s="4"/>
      <c r="P344" s="41"/>
      <c r="Q344" s="174"/>
      <c r="R344" s="174"/>
      <c r="S344" s="17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8">
      <c r="A345" s="4"/>
      <c r="B345" s="4"/>
      <c r="C345" s="4"/>
      <c r="D345" s="4"/>
      <c r="E345" s="4"/>
      <c r="F345" s="41"/>
      <c r="G345" s="4"/>
      <c r="H345" s="4"/>
      <c r="I345" s="4"/>
      <c r="J345" s="153"/>
      <c r="K345" s="153"/>
      <c r="L345" s="153"/>
      <c r="M345" s="4"/>
      <c r="N345" s="4"/>
      <c r="O345" s="4"/>
      <c r="P345" s="41"/>
      <c r="Q345" s="174"/>
      <c r="R345" s="174"/>
      <c r="S345" s="17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8">
      <c r="A346" s="4"/>
      <c r="B346" s="4"/>
      <c r="C346" s="4"/>
      <c r="D346" s="4"/>
      <c r="E346" s="4"/>
      <c r="F346" s="41"/>
      <c r="G346" s="4"/>
      <c r="H346" s="4"/>
      <c r="I346" s="4"/>
      <c r="J346" s="153"/>
      <c r="K346" s="153"/>
      <c r="L346" s="153"/>
      <c r="M346" s="4"/>
      <c r="N346" s="4"/>
      <c r="O346" s="4"/>
      <c r="P346" s="41"/>
      <c r="Q346" s="174"/>
      <c r="R346" s="174"/>
      <c r="S346" s="17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8">
      <c r="A347" s="4"/>
      <c r="B347" s="4"/>
      <c r="C347" s="4"/>
      <c r="D347" s="4"/>
      <c r="E347" s="4"/>
      <c r="F347" s="41"/>
      <c r="G347" s="4"/>
      <c r="H347" s="4"/>
      <c r="I347" s="4"/>
      <c r="J347" s="153"/>
      <c r="K347" s="153"/>
      <c r="L347" s="153"/>
      <c r="M347" s="4"/>
      <c r="N347" s="4"/>
      <c r="O347" s="4"/>
      <c r="P347" s="41"/>
      <c r="Q347" s="174"/>
      <c r="R347" s="174"/>
      <c r="S347" s="17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8">
      <c r="A348" s="4"/>
      <c r="B348" s="4"/>
      <c r="C348" s="4"/>
      <c r="D348" s="4"/>
      <c r="E348" s="4"/>
      <c r="F348" s="41"/>
      <c r="G348" s="4"/>
      <c r="H348" s="4"/>
      <c r="I348" s="4"/>
      <c r="J348" s="153"/>
      <c r="K348" s="153"/>
      <c r="L348" s="153"/>
      <c r="M348" s="4"/>
      <c r="N348" s="4"/>
      <c r="O348" s="4"/>
      <c r="P348" s="41"/>
      <c r="Q348" s="174"/>
      <c r="R348" s="174"/>
      <c r="S348" s="17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8">
      <c r="A349" s="4"/>
      <c r="B349" s="4"/>
      <c r="C349" s="4"/>
      <c r="D349" s="4"/>
      <c r="E349" s="4"/>
      <c r="F349" s="41"/>
      <c r="G349" s="4"/>
      <c r="H349" s="4"/>
      <c r="I349" s="4"/>
      <c r="J349" s="153"/>
      <c r="K349" s="153"/>
      <c r="L349" s="153"/>
      <c r="M349" s="4"/>
      <c r="N349" s="4"/>
      <c r="O349" s="4"/>
      <c r="P349" s="41"/>
      <c r="Q349" s="174"/>
      <c r="R349" s="174"/>
      <c r="S349" s="17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8">
      <c r="A350" s="4"/>
      <c r="B350" s="4"/>
      <c r="C350" s="4"/>
      <c r="D350" s="4"/>
      <c r="E350" s="4"/>
      <c r="F350" s="41"/>
      <c r="G350" s="4"/>
      <c r="H350" s="4"/>
      <c r="I350" s="4"/>
      <c r="J350" s="153"/>
      <c r="K350" s="153"/>
      <c r="L350" s="153"/>
      <c r="M350" s="4"/>
      <c r="N350" s="4"/>
      <c r="O350" s="4"/>
      <c r="P350" s="41"/>
      <c r="Q350" s="174"/>
      <c r="R350" s="174"/>
      <c r="S350" s="17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8">
      <c r="A351" s="4"/>
      <c r="B351" s="4"/>
      <c r="C351" s="4"/>
      <c r="D351" s="4"/>
      <c r="E351" s="4"/>
      <c r="F351" s="41"/>
      <c r="G351" s="4"/>
      <c r="H351" s="4"/>
      <c r="I351" s="4"/>
      <c r="J351" s="153"/>
      <c r="K351" s="153"/>
      <c r="L351" s="153"/>
      <c r="M351" s="4"/>
      <c r="N351" s="4"/>
      <c r="O351" s="4"/>
      <c r="P351" s="41"/>
      <c r="Q351" s="174"/>
      <c r="R351" s="174"/>
      <c r="S351" s="17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8">
      <c r="A352" s="4"/>
      <c r="B352" s="4"/>
      <c r="C352" s="4"/>
      <c r="D352" s="4"/>
      <c r="E352" s="4"/>
      <c r="F352" s="41"/>
      <c r="G352" s="4"/>
      <c r="H352" s="4"/>
      <c r="I352" s="4"/>
      <c r="J352" s="153"/>
      <c r="K352" s="153"/>
      <c r="L352" s="153"/>
      <c r="M352" s="4"/>
      <c r="N352" s="4"/>
      <c r="O352" s="4"/>
      <c r="P352" s="41"/>
      <c r="Q352" s="174"/>
      <c r="R352" s="174"/>
      <c r="S352" s="17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8">
      <c r="A353" s="4"/>
      <c r="B353" s="4"/>
      <c r="C353" s="4"/>
      <c r="D353" s="4"/>
      <c r="E353" s="4"/>
      <c r="F353" s="41"/>
      <c r="G353" s="4"/>
      <c r="H353" s="4"/>
      <c r="I353" s="4"/>
      <c r="J353" s="153"/>
      <c r="K353" s="153"/>
      <c r="L353" s="153"/>
      <c r="M353" s="4"/>
      <c r="N353" s="4"/>
      <c r="O353" s="4"/>
      <c r="P353" s="41"/>
      <c r="Q353" s="174"/>
      <c r="R353" s="174"/>
      <c r="S353" s="17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8">
      <c r="A354" s="4"/>
      <c r="B354" s="4"/>
      <c r="C354" s="4"/>
      <c r="D354" s="4"/>
      <c r="E354" s="4"/>
      <c r="F354" s="41"/>
      <c r="G354" s="4"/>
      <c r="H354" s="4"/>
      <c r="I354" s="4"/>
      <c r="J354" s="153"/>
      <c r="K354" s="153"/>
      <c r="L354" s="153"/>
      <c r="M354" s="4"/>
      <c r="N354" s="4"/>
      <c r="O354" s="4"/>
      <c r="P354" s="41"/>
      <c r="Q354" s="174"/>
      <c r="R354" s="174"/>
      <c r="S354" s="17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8">
      <c r="A355" s="4"/>
      <c r="B355" s="4"/>
      <c r="C355" s="4"/>
      <c r="D355" s="4"/>
      <c r="E355" s="4"/>
      <c r="F355" s="41"/>
      <c r="G355" s="4"/>
      <c r="H355" s="4"/>
      <c r="I355" s="4"/>
      <c r="J355" s="153"/>
      <c r="K355" s="153"/>
      <c r="L355" s="153"/>
      <c r="M355" s="4"/>
      <c r="N355" s="4"/>
      <c r="O355" s="4"/>
      <c r="P355" s="41"/>
      <c r="Q355" s="174"/>
      <c r="R355" s="174"/>
      <c r="S355" s="17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8">
      <c r="A356" s="4"/>
      <c r="B356" s="4"/>
      <c r="C356" s="4"/>
      <c r="D356" s="4"/>
      <c r="E356" s="4"/>
      <c r="F356" s="41"/>
      <c r="G356" s="4"/>
      <c r="H356" s="4"/>
      <c r="I356" s="4"/>
      <c r="J356" s="153"/>
      <c r="K356" s="153"/>
      <c r="L356" s="153"/>
      <c r="M356" s="4"/>
      <c r="N356" s="4"/>
      <c r="O356" s="4"/>
      <c r="P356" s="41"/>
      <c r="Q356" s="174"/>
      <c r="R356" s="174"/>
      <c r="S356" s="17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8">
      <c r="A357" s="4"/>
      <c r="B357" s="4"/>
      <c r="C357" s="4"/>
      <c r="D357" s="4"/>
      <c r="E357" s="4"/>
      <c r="F357" s="41"/>
      <c r="G357" s="4"/>
      <c r="H357" s="4"/>
      <c r="I357" s="4"/>
      <c r="J357" s="153"/>
      <c r="K357" s="153"/>
      <c r="L357" s="153"/>
      <c r="M357" s="4"/>
      <c r="N357" s="4"/>
      <c r="O357" s="4"/>
      <c r="P357" s="41"/>
      <c r="Q357" s="174"/>
      <c r="R357" s="174"/>
      <c r="S357" s="17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8">
      <c r="A358" s="4"/>
      <c r="B358" s="4"/>
      <c r="C358" s="4"/>
      <c r="D358" s="4"/>
      <c r="E358" s="4"/>
      <c r="F358" s="41"/>
      <c r="G358" s="4"/>
      <c r="H358" s="4"/>
      <c r="I358" s="4"/>
      <c r="J358" s="153"/>
      <c r="K358" s="153"/>
      <c r="L358" s="153"/>
      <c r="M358" s="4"/>
      <c r="N358" s="4"/>
      <c r="O358" s="4"/>
      <c r="P358" s="41"/>
      <c r="Q358" s="174"/>
      <c r="R358" s="174"/>
      <c r="S358" s="17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8">
      <c r="A359" s="4"/>
      <c r="B359" s="4"/>
      <c r="C359" s="4"/>
      <c r="D359" s="4"/>
      <c r="E359" s="4"/>
      <c r="F359" s="41"/>
      <c r="G359" s="4"/>
      <c r="H359" s="4"/>
      <c r="I359" s="4"/>
      <c r="J359" s="153"/>
      <c r="K359" s="153"/>
      <c r="L359" s="153"/>
      <c r="M359" s="4"/>
      <c r="N359" s="4"/>
      <c r="O359" s="4"/>
      <c r="P359" s="41"/>
      <c r="Q359" s="174"/>
      <c r="R359" s="174"/>
      <c r="S359" s="17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8">
      <c r="A360" s="4"/>
      <c r="B360" s="4"/>
      <c r="C360" s="4"/>
      <c r="D360" s="4"/>
      <c r="E360" s="4"/>
      <c r="F360" s="41"/>
      <c r="G360" s="4"/>
      <c r="H360" s="4"/>
      <c r="I360" s="4"/>
      <c r="J360" s="153"/>
      <c r="K360" s="153"/>
      <c r="L360" s="153"/>
      <c r="M360" s="4"/>
      <c r="N360" s="4"/>
      <c r="O360" s="4"/>
      <c r="P360" s="41"/>
      <c r="Q360" s="174"/>
      <c r="R360" s="174"/>
      <c r="S360" s="17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8">
      <c r="A361" s="4"/>
      <c r="B361" s="4"/>
      <c r="C361" s="4"/>
      <c r="D361" s="4"/>
      <c r="E361" s="4"/>
      <c r="F361" s="41"/>
      <c r="G361" s="4"/>
      <c r="H361" s="4"/>
      <c r="I361" s="4"/>
      <c r="J361" s="153"/>
      <c r="K361" s="153"/>
      <c r="L361" s="153"/>
      <c r="M361" s="4"/>
      <c r="N361" s="4"/>
      <c r="O361" s="4"/>
      <c r="P361" s="41"/>
      <c r="Q361" s="174"/>
      <c r="R361" s="174"/>
      <c r="S361" s="17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8">
      <c r="A362" s="4"/>
      <c r="B362" s="4"/>
      <c r="C362" s="4"/>
      <c r="D362" s="4"/>
      <c r="E362" s="4"/>
      <c r="F362" s="41"/>
      <c r="G362" s="4"/>
      <c r="H362" s="4"/>
      <c r="I362" s="4"/>
      <c r="J362" s="153"/>
      <c r="K362" s="153"/>
      <c r="L362" s="153"/>
      <c r="M362" s="4"/>
      <c r="N362" s="4"/>
      <c r="O362" s="4"/>
      <c r="P362" s="41"/>
      <c r="Q362" s="174"/>
      <c r="R362" s="174"/>
      <c r="S362" s="17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8">
      <c r="A363" s="4"/>
      <c r="B363" s="4"/>
      <c r="C363" s="4"/>
      <c r="D363" s="4"/>
      <c r="E363" s="4"/>
      <c r="F363" s="41"/>
      <c r="G363" s="4"/>
      <c r="H363" s="4"/>
      <c r="I363" s="4"/>
      <c r="J363" s="153"/>
      <c r="K363" s="153"/>
      <c r="L363" s="153"/>
      <c r="M363" s="4"/>
      <c r="N363" s="4"/>
      <c r="O363" s="4"/>
      <c r="P363" s="41"/>
      <c r="Q363" s="174"/>
      <c r="R363" s="174"/>
      <c r="S363" s="17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8">
      <c r="A364" s="4"/>
      <c r="B364" s="4"/>
      <c r="C364" s="4"/>
      <c r="D364" s="4"/>
      <c r="E364" s="4"/>
      <c r="F364" s="41"/>
      <c r="G364" s="4"/>
      <c r="H364" s="4"/>
      <c r="I364" s="4"/>
      <c r="J364" s="153"/>
      <c r="K364" s="153"/>
      <c r="L364" s="153"/>
      <c r="M364" s="4"/>
      <c r="N364" s="4"/>
      <c r="O364" s="4"/>
      <c r="P364" s="41"/>
      <c r="Q364" s="174"/>
      <c r="R364" s="174"/>
      <c r="S364" s="17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8">
      <c r="A365" s="4"/>
      <c r="B365" s="4"/>
      <c r="C365" s="4"/>
      <c r="D365" s="4"/>
      <c r="E365" s="4"/>
      <c r="F365" s="41"/>
      <c r="G365" s="4"/>
      <c r="H365" s="4"/>
      <c r="I365" s="4"/>
      <c r="J365" s="153"/>
      <c r="K365" s="153"/>
      <c r="L365" s="153"/>
      <c r="M365" s="4"/>
      <c r="N365" s="4"/>
      <c r="O365" s="4"/>
      <c r="P365" s="41"/>
      <c r="Q365" s="174"/>
      <c r="R365" s="174"/>
      <c r="S365" s="17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8">
      <c r="A366" s="4"/>
      <c r="B366" s="4"/>
      <c r="C366" s="4"/>
      <c r="D366" s="4"/>
      <c r="E366" s="4"/>
      <c r="F366" s="41"/>
      <c r="G366" s="4"/>
      <c r="H366" s="4"/>
      <c r="I366" s="4"/>
      <c r="J366" s="153"/>
      <c r="K366" s="153"/>
      <c r="L366" s="153"/>
      <c r="M366" s="4"/>
      <c r="N366" s="4"/>
      <c r="O366" s="4"/>
      <c r="P366" s="41"/>
      <c r="Q366" s="174"/>
      <c r="R366" s="174"/>
      <c r="S366" s="17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8">
      <c r="A367" s="4"/>
      <c r="B367" s="4"/>
      <c r="C367" s="4"/>
      <c r="D367" s="4"/>
      <c r="E367" s="4"/>
      <c r="F367" s="41"/>
      <c r="G367" s="4"/>
      <c r="H367" s="4"/>
      <c r="I367" s="4"/>
      <c r="J367" s="153"/>
      <c r="K367" s="153"/>
      <c r="L367" s="153"/>
      <c r="M367" s="4"/>
      <c r="N367" s="4"/>
      <c r="O367" s="4"/>
      <c r="P367" s="41"/>
      <c r="Q367" s="174"/>
      <c r="R367" s="174"/>
      <c r="S367" s="17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8">
      <c r="A368" s="4"/>
      <c r="B368" s="4"/>
      <c r="C368" s="4"/>
      <c r="D368" s="4"/>
      <c r="E368" s="4"/>
      <c r="F368" s="41"/>
      <c r="G368" s="4"/>
      <c r="H368" s="4"/>
      <c r="I368" s="4"/>
      <c r="J368" s="153"/>
      <c r="K368" s="153"/>
      <c r="L368" s="153"/>
      <c r="M368" s="4"/>
      <c r="N368" s="4"/>
      <c r="O368" s="4"/>
      <c r="P368" s="41"/>
      <c r="Q368" s="174"/>
      <c r="R368" s="174"/>
      <c r="S368" s="17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8">
      <c r="A369" s="4"/>
      <c r="B369" s="4"/>
      <c r="C369" s="4"/>
      <c r="D369" s="4"/>
      <c r="E369" s="4"/>
      <c r="F369" s="41"/>
      <c r="G369" s="4"/>
      <c r="H369" s="4"/>
      <c r="I369" s="4"/>
      <c r="J369" s="153"/>
      <c r="K369" s="153"/>
      <c r="L369" s="153"/>
      <c r="M369" s="4"/>
      <c r="N369" s="4"/>
      <c r="O369" s="4"/>
      <c r="P369" s="41"/>
      <c r="Q369" s="174"/>
      <c r="R369" s="174"/>
      <c r="S369" s="17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8">
      <c r="A370" s="4"/>
      <c r="B370" s="4"/>
      <c r="C370" s="4"/>
      <c r="D370" s="4"/>
      <c r="E370" s="4"/>
      <c r="F370" s="41"/>
      <c r="G370" s="4"/>
      <c r="H370" s="4"/>
      <c r="I370" s="4"/>
      <c r="J370" s="153"/>
      <c r="K370" s="153"/>
      <c r="L370" s="153"/>
      <c r="M370" s="4"/>
      <c r="N370" s="4"/>
      <c r="O370" s="4"/>
      <c r="P370" s="41"/>
      <c r="Q370" s="174"/>
      <c r="R370" s="174"/>
      <c r="S370" s="17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8">
      <c r="A371" s="4"/>
      <c r="B371" s="4"/>
      <c r="C371" s="4"/>
      <c r="D371" s="4"/>
      <c r="E371" s="4"/>
      <c r="F371" s="41"/>
      <c r="G371" s="4"/>
      <c r="H371" s="4"/>
      <c r="I371" s="4"/>
      <c r="J371" s="153"/>
      <c r="K371" s="153"/>
      <c r="L371" s="153"/>
      <c r="M371" s="4"/>
      <c r="N371" s="4"/>
      <c r="O371" s="4"/>
      <c r="P371" s="41"/>
      <c r="Q371" s="174"/>
      <c r="R371" s="174"/>
      <c r="S371" s="17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8">
      <c r="A372" s="4"/>
      <c r="B372" s="4"/>
      <c r="C372" s="4"/>
      <c r="D372" s="4"/>
      <c r="E372" s="4"/>
      <c r="F372" s="41"/>
      <c r="G372" s="4"/>
      <c r="H372" s="4"/>
      <c r="I372" s="4"/>
      <c r="J372" s="153"/>
      <c r="K372" s="153"/>
      <c r="L372" s="153"/>
      <c r="M372" s="4"/>
      <c r="N372" s="4"/>
      <c r="O372" s="4"/>
      <c r="P372" s="41"/>
      <c r="Q372" s="174"/>
      <c r="R372" s="174"/>
      <c r="S372" s="17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8">
      <c r="A373" s="4"/>
      <c r="B373" s="4"/>
      <c r="C373" s="4"/>
      <c r="D373" s="4"/>
      <c r="E373" s="4"/>
      <c r="F373" s="41"/>
      <c r="G373" s="4"/>
      <c r="H373" s="4"/>
      <c r="I373" s="4"/>
      <c r="J373" s="153"/>
      <c r="K373" s="153"/>
      <c r="L373" s="153"/>
      <c r="M373" s="4"/>
      <c r="N373" s="4"/>
      <c r="O373" s="4"/>
      <c r="P373" s="41"/>
      <c r="Q373" s="174"/>
      <c r="R373" s="174"/>
      <c r="S373" s="17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8">
      <c r="A374" s="4"/>
      <c r="B374" s="4"/>
      <c r="C374" s="4"/>
      <c r="D374" s="4"/>
      <c r="E374" s="4"/>
      <c r="F374" s="41"/>
      <c r="G374" s="4"/>
      <c r="H374" s="4"/>
      <c r="I374" s="4"/>
      <c r="J374" s="153"/>
      <c r="K374" s="153"/>
      <c r="L374" s="153"/>
      <c r="M374" s="4"/>
      <c r="N374" s="4"/>
      <c r="O374" s="4"/>
      <c r="P374" s="41"/>
      <c r="Q374" s="174"/>
      <c r="R374" s="174"/>
      <c r="S374" s="17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8">
      <c r="A375" s="4"/>
      <c r="B375" s="4"/>
      <c r="C375" s="4"/>
      <c r="D375" s="4"/>
      <c r="E375" s="4"/>
      <c r="F375" s="41"/>
      <c r="G375" s="4"/>
      <c r="H375" s="4"/>
      <c r="I375" s="4"/>
      <c r="J375" s="153"/>
      <c r="K375" s="153"/>
      <c r="L375" s="153"/>
      <c r="M375" s="4"/>
      <c r="N375" s="4"/>
      <c r="O375" s="4"/>
      <c r="P375" s="41"/>
      <c r="Q375" s="174"/>
      <c r="R375" s="174"/>
      <c r="S375" s="17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8">
      <c r="A376" s="4"/>
      <c r="B376" s="4"/>
      <c r="C376" s="4"/>
      <c r="D376" s="4"/>
      <c r="E376" s="4"/>
      <c r="F376" s="41"/>
      <c r="G376" s="4"/>
      <c r="H376" s="4"/>
      <c r="I376" s="4"/>
      <c r="J376" s="153"/>
      <c r="K376" s="153"/>
      <c r="L376" s="153"/>
      <c r="M376" s="4"/>
      <c r="N376" s="4"/>
      <c r="O376" s="4"/>
      <c r="P376" s="41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8">
      <c r="A377" s="4"/>
      <c r="B377" s="4"/>
      <c r="C377" s="4"/>
      <c r="D377" s="4"/>
      <c r="E377" s="4"/>
      <c r="F377" s="41"/>
      <c r="G377" s="4"/>
      <c r="H377" s="4"/>
      <c r="I377" s="4"/>
      <c r="J377" s="153"/>
      <c r="K377" s="153"/>
      <c r="L377" s="153"/>
      <c r="M377" s="4"/>
      <c r="N377" s="4"/>
      <c r="O377" s="4"/>
      <c r="P377" s="41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8">
      <c r="A378" s="4"/>
      <c r="B378" s="4"/>
      <c r="C378" s="4"/>
      <c r="D378" s="4"/>
      <c r="E378" s="4"/>
      <c r="F378" s="41"/>
      <c r="G378" s="4"/>
      <c r="H378" s="4"/>
      <c r="I378" s="4"/>
      <c r="J378" s="153"/>
      <c r="K378" s="153"/>
      <c r="L378" s="153"/>
      <c r="M378" s="4"/>
      <c r="N378" s="4"/>
      <c r="O378" s="4"/>
      <c r="P378" s="41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8">
      <c r="A379" s="4"/>
      <c r="B379" s="4"/>
      <c r="C379" s="4"/>
      <c r="D379" s="4"/>
      <c r="E379" s="4"/>
      <c r="F379" s="41"/>
      <c r="G379" s="4"/>
      <c r="H379" s="4"/>
      <c r="I379" s="4"/>
      <c r="J379" s="153"/>
      <c r="K379" s="153"/>
      <c r="L379" s="153"/>
      <c r="M379" s="4"/>
      <c r="N379" s="4"/>
      <c r="O379" s="4"/>
      <c r="P379" s="41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8">
      <c r="A380" s="4"/>
      <c r="B380" s="4"/>
      <c r="C380" s="4"/>
      <c r="D380" s="4"/>
      <c r="E380" s="4"/>
      <c r="F380" s="41"/>
      <c r="G380" s="4"/>
      <c r="H380" s="4"/>
      <c r="I380" s="4"/>
      <c r="J380" s="153"/>
      <c r="K380" s="153"/>
      <c r="L380" s="153"/>
      <c r="M380" s="4"/>
      <c r="N380" s="4"/>
      <c r="O380" s="4"/>
      <c r="P380" s="41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8">
      <c r="A381" s="4"/>
      <c r="B381" s="4"/>
      <c r="C381" s="4"/>
      <c r="D381" s="4"/>
      <c r="E381" s="4"/>
      <c r="F381" s="41"/>
      <c r="G381" s="4"/>
      <c r="H381" s="4"/>
      <c r="I381" s="4"/>
      <c r="J381" s="153"/>
      <c r="K381" s="153"/>
      <c r="L381" s="153"/>
      <c r="M381" s="4"/>
      <c r="N381" s="4"/>
      <c r="O381" s="4"/>
      <c r="P381" s="41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8">
      <c r="A382" s="4"/>
      <c r="B382" s="4"/>
      <c r="C382" s="4"/>
      <c r="D382" s="4"/>
      <c r="E382" s="4"/>
      <c r="F382" s="41"/>
      <c r="G382" s="4"/>
      <c r="H382" s="4"/>
      <c r="I382" s="4"/>
      <c r="J382" s="153"/>
      <c r="K382" s="153"/>
      <c r="L382" s="153"/>
      <c r="M382" s="4"/>
      <c r="N382" s="4"/>
      <c r="O382" s="4"/>
      <c r="P382" s="41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8">
      <c r="A383" s="4"/>
      <c r="B383" s="4"/>
      <c r="C383" s="4"/>
      <c r="D383" s="4"/>
      <c r="E383" s="4"/>
      <c r="F383" s="41"/>
      <c r="G383" s="4"/>
      <c r="H383" s="4"/>
      <c r="I383" s="4"/>
      <c r="J383" s="153"/>
      <c r="K383" s="153"/>
      <c r="L383" s="153"/>
      <c r="M383" s="4"/>
      <c r="N383" s="4"/>
      <c r="O383" s="4"/>
      <c r="P383" s="41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8">
      <c r="A384" s="4"/>
      <c r="B384" s="4"/>
      <c r="C384" s="4"/>
      <c r="D384" s="4"/>
      <c r="E384" s="4"/>
      <c r="F384" s="41"/>
      <c r="G384" s="4"/>
      <c r="H384" s="4"/>
      <c r="I384" s="4"/>
      <c r="J384" s="153"/>
      <c r="K384" s="153"/>
      <c r="L384" s="153"/>
      <c r="M384" s="4"/>
      <c r="N384" s="4"/>
      <c r="O384" s="4"/>
      <c r="P384" s="41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8">
      <c r="A385" s="4"/>
      <c r="B385" s="4"/>
      <c r="C385" s="4"/>
      <c r="D385" s="4"/>
      <c r="E385" s="4"/>
      <c r="F385" s="41"/>
      <c r="G385" s="4"/>
      <c r="H385" s="4"/>
      <c r="I385" s="4"/>
      <c r="J385" s="153"/>
      <c r="K385" s="153"/>
      <c r="L385" s="153"/>
      <c r="M385" s="4"/>
      <c r="N385" s="4"/>
      <c r="O385" s="4"/>
      <c r="P385" s="41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8">
      <c r="A386" s="4"/>
      <c r="B386" s="4"/>
      <c r="C386" s="4"/>
      <c r="D386" s="4"/>
      <c r="E386" s="4"/>
      <c r="F386" s="41"/>
      <c r="G386" s="4"/>
      <c r="H386" s="4"/>
      <c r="I386" s="4"/>
      <c r="J386" s="153"/>
      <c r="K386" s="153"/>
      <c r="L386" s="153"/>
      <c r="M386" s="4"/>
      <c r="N386" s="4"/>
      <c r="O386" s="4"/>
      <c r="P386" s="41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8">
      <c r="A387" s="4"/>
      <c r="B387" s="4"/>
      <c r="C387" s="4"/>
      <c r="D387" s="4"/>
      <c r="E387" s="4"/>
      <c r="F387" s="41"/>
      <c r="G387" s="4"/>
      <c r="H387" s="4"/>
      <c r="I387" s="4"/>
      <c r="J387" s="153"/>
      <c r="K387" s="153"/>
      <c r="L387" s="153"/>
      <c r="M387" s="4"/>
      <c r="N387" s="4"/>
      <c r="O387" s="4"/>
      <c r="P387" s="41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8">
      <c r="A388" s="4"/>
      <c r="B388" s="4"/>
      <c r="C388" s="4"/>
      <c r="D388" s="4"/>
      <c r="E388" s="4"/>
      <c r="F388" s="41"/>
      <c r="G388" s="4"/>
      <c r="H388" s="4"/>
      <c r="I388" s="4"/>
      <c r="J388" s="153"/>
      <c r="K388" s="153"/>
      <c r="L388" s="153"/>
      <c r="M388" s="4"/>
      <c r="N388" s="4"/>
      <c r="O388" s="4"/>
      <c r="P388" s="41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8">
      <c r="A389" s="4"/>
      <c r="B389" s="4"/>
      <c r="C389" s="4"/>
      <c r="D389" s="4"/>
      <c r="E389" s="4"/>
      <c r="F389" s="41"/>
      <c r="G389" s="4"/>
      <c r="H389" s="4"/>
      <c r="I389" s="4"/>
      <c r="J389" s="153"/>
      <c r="K389" s="153"/>
      <c r="L389" s="153"/>
      <c r="M389" s="4"/>
      <c r="N389" s="4"/>
      <c r="O389" s="4"/>
      <c r="P389" s="41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8">
      <c r="A390" s="4"/>
      <c r="B390" s="4"/>
      <c r="C390" s="4"/>
      <c r="D390" s="4"/>
      <c r="E390" s="4"/>
      <c r="F390" s="41"/>
      <c r="G390" s="4"/>
      <c r="H390" s="4"/>
      <c r="I390" s="4"/>
      <c r="J390" s="153"/>
      <c r="K390" s="153"/>
      <c r="L390" s="153"/>
      <c r="M390" s="4"/>
      <c r="N390" s="4"/>
      <c r="O390" s="4"/>
      <c r="P390" s="41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8">
      <c r="A391" s="4"/>
      <c r="B391" s="4"/>
      <c r="C391" s="4"/>
      <c r="D391" s="4"/>
      <c r="E391" s="4"/>
      <c r="F391" s="41"/>
      <c r="G391" s="4"/>
      <c r="H391" s="4"/>
      <c r="I391" s="4"/>
      <c r="J391" s="153"/>
      <c r="K391" s="153"/>
      <c r="L391" s="153"/>
      <c r="M391" s="4"/>
      <c r="N391" s="4"/>
      <c r="O391" s="4"/>
      <c r="P391" s="41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8">
      <c r="A392" s="4"/>
      <c r="B392" s="4"/>
      <c r="C392" s="4"/>
      <c r="D392" s="4"/>
      <c r="E392" s="4"/>
      <c r="F392" s="41"/>
      <c r="G392" s="4"/>
      <c r="H392" s="4"/>
      <c r="I392" s="4"/>
      <c r="J392" s="153"/>
      <c r="K392" s="153"/>
      <c r="L392" s="153"/>
      <c r="M392" s="4"/>
      <c r="N392" s="4"/>
      <c r="O392" s="4"/>
      <c r="P392" s="41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8">
      <c r="A393" s="4"/>
      <c r="B393" s="4"/>
      <c r="C393" s="4"/>
      <c r="D393" s="4"/>
      <c r="E393" s="4"/>
      <c r="F393" s="41"/>
      <c r="G393" s="4"/>
      <c r="H393" s="4"/>
      <c r="I393" s="4"/>
      <c r="J393" s="153"/>
      <c r="K393" s="153"/>
      <c r="L393" s="153"/>
      <c r="M393" s="4"/>
      <c r="N393" s="4"/>
      <c r="O393" s="4"/>
      <c r="P393" s="41"/>
      <c r="Q393" s="3" t="s">
        <v>341</v>
      </c>
      <c r="R393" s="3" t="str">
        <f t="shared" ref="R393:S393" si="0">Q393</f>
        <v>Office</v>
      </c>
      <c r="S393" s="3" t="str">
        <f t="shared" si="0"/>
        <v>Office</v>
      </c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8">
      <c r="A394" s="4"/>
      <c r="B394" s="4"/>
      <c r="C394" s="4"/>
      <c r="D394" s="4"/>
      <c r="E394" s="4"/>
      <c r="F394" s="41"/>
      <c r="G394" s="4"/>
      <c r="H394" s="4"/>
      <c r="I394" s="4"/>
      <c r="J394" s="153"/>
      <c r="K394" s="153"/>
      <c r="L394" s="153"/>
      <c r="M394" s="4"/>
      <c r="N394" s="4"/>
      <c r="O394" s="4"/>
      <c r="P394" s="41"/>
      <c r="Q394" s="3" t="s">
        <v>996</v>
      </c>
      <c r="R394" s="3" t="str">
        <f t="shared" ref="R394:S394" si="1">Q394</f>
        <v>Retail</v>
      </c>
      <c r="S394" s="3" t="str">
        <f t="shared" si="1"/>
        <v>Retail</v>
      </c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8">
      <c r="A395" s="4"/>
      <c r="B395" s="4"/>
      <c r="C395" s="4"/>
      <c r="D395" s="4"/>
      <c r="E395" s="4"/>
      <c r="F395" s="41"/>
      <c r="G395" s="4"/>
      <c r="H395" s="4"/>
      <c r="I395" s="4"/>
      <c r="J395" s="153"/>
      <c r="K395" s="153"/>
      <c r="L395" s="153"/>
      <c r="M395" s="4"/>
      <c r="N395" s="4"/>
      <c r="O395" s="4"/>
      <c r="P395" s="41"/>
      <c r="Q395" s="3" t="s">
        <v>997</v>
      </c>
      <c r="R395" s="3" t="str">
        <f t="shared" ref="R395:S395" si="2">Q395</f>
        <v>Industrial</v>
      </c>
      <c r="S395" s="3" t="str">
        <f t="shared" si="2"/>
        <v>Industrial</v>
      </c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8">
      <c r="A396" s="4"/>
      <c r="B396" s="4"/>
      <c r="C396" s="4"/>
      <c r="D396" s="4"/>
      <c r="E396" s="4"/>
      <c r="F396" s="41"/>
      <c r="G396" s="4"/>
      <c r="H396" s="4"/>
      <c r="I396" s="4"/>
      <c r="J396" s="153"/>
      <c r="K396" s="153"/>
      <c r="L396" s="153"/>
      <c r="M396" s="4"/>
      <c r="N396" s="4"/>
      <c r="O396" s="4"/>
      <c r="P396" s="41"/>
      <c r="Q396" s="3" t="s">
        <v>998</v>
      </c>
      <c r="R396" s="3" t="str">
        <f t="shared" ref="R396:S396" si="3">Q396</f>
        <v>Land</v>
      </c>
      <c r="S396" s="3" t="str">
        <f t="shared" si="3"/>
        <v>Land</v>
      </c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8">
      <c r="A397" s="4"/>
      <c r="B397" s="4"/>
      <c r="C397" s="4"/>
      <c r="D397" s="4"/>
      <c r="E397" s="4"/>
      <c r="F397" s="41"/>
      <c r="G397" s="4"/>
      <c r="H397" s="4"/>
      <c r="I397" s="4"/>
      <c r="J397" s="153"/>
      <c r="K397" s="153"/>
      <c r="L397" s="153"/>
      <c r="M397" s="4"/>
      <c r="N397" s="4"/>
      <c r="O397" s="4"/>
      <c r="P397" s="41"/>
      <c r="Q397" s="3" t="s">
        <v>1007</v>
      </c>
      <c r="R397" s="3" t="str">
        <f t="shared" ref="R397:S397" si="4">Q397</f>
        <v>Investment</v>
      </c>
      <c r="S397" s="3" t="str">
        <f t="shared" si="4"/>
        <v>Investment</v>
      </c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8">
      <c r="A398" s="4"/>
      <c r="B398" s="4"/>
      <c r="C398" s="4"/>
      <c r="D398" s="4"/>
      <c r="E398" s="4"/>
      <c r="F398" s="41"/>
      <c r="G398" s="4"/>
      <c r="H398" s="4"/>
      <c r="I398" s="4"/>
      <c r="J398" s="153"/>
      <c r="K398" s="153"/>
      <c r="L398" s="153"/>
      <c r="M398" s="4"/>
      <c r="N398" s="4"/>
      <c r="O398" s="4"/>
      <c r="P398" s="41"/>
      <c r="Q398" s="3" t="s">
        <v>1877</v>
      </c>
      <c r="R398" s="3" t="str">
        <f t="shared" ref="R398:S398" si="5">Q398</f>
        <v>Development</v>
      </c>
      <c r="S398" s="3" t="str">
        <f t="shared" si="5"/>
        <v>Development</v>
      </c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8">
      <c r="A399" s="4"/>
      <c r="B399" s="4"/>
      <c r="C399" s="4"/>
      <c r="D399" s="4"/>
      <c r="E399" s="4"/>
      <c r="F399" s="41"/>
      <c r="G399" s="4"/>
      <c r="H399" s="4"/>
      <c r="I399" s="4"/>
      <c r="J399" s="153"/>
      <c r="K399" s="153"/>
      <c r="L399" s="153"/>
      <c r="M399" s="4"/>
      <c r="N399" s="4"/>
      <c r="O399" s="4"/>
      <c r="P399" s="41"/>
      <c r="Q399" s="3" t="s">
        <v>1006</v>
      </c>
      <c r="R399" s="3"/>
      <c r="S399" s="3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8">
      <c r="A400" s="4"/>
      <c r="B400" s="4"/>
      <c r="C400" s="4"/>
      <c r="D400" s="4"/>
      <c r="E400" s="4"/>
      <c r="F400" s="41"/>
      <c r="G400" s="4"/>
      <c r="H400" s="4"/>
      <c r="I400" s="4"/>
      <c r="J400" s="153"/>
      <c r="K400" s="153"/>
      <c r="L400" s="153"/>
      <c r="M400" s="4"/>
      <c r="N400" s="4"/>
      <c r="O400" s="4"/>
      <c r="P400" s="41"/>
      <c r="Q400" s="3" t="s">
        <v>1042</v>
      </c>
      <c r="R400" s="3"/>
      <c r="S400" s="3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8">
      <c r="A401" s="4"/>
      <c r="B401" s="4"/>
      <c r="C401" s="4"/>
      <c r="D401" s="4"/>
      <c r="E401" s="4"/>
      <c r="F401" s="41"/>
      <c r="G401" s="4"/>
      <c r="H401" s="4"/>
      <c r="I401" s="4"/>
      <c r="J401" s="153"/>
      <c r="K401" s="153"/>
      <c r="L401" s="153"/>
      <c r="M401" s="4"/>
      <c r="N401" s="4"/>
      <c r="O401" s="4"/>
      <c r="P401" s="41"/>
      <c r="Q401" s="3" t="s">
        <v>1342</v>
      </c>
      <c r="R401" s="3"/>
      <c r="S401" s="3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8">
      <c r="A402" s="4"/>
      <c r="B402" s="4"/>
      <c r="C402" s="4"/>
      <c r="D402" s="4"/>
      <c r="E402" s="4"/>
      <c r="F402" s="41"/>
      <c r="G402" s="4"/>
      <c r="H402" s="4"/>
      <c r="I402" s="4"/>
      <c r="J402" s="153"/>
      <c r="K402" s="153"/>
      <c r="L402" s="153"/>
      <c r="M402" s="4"/>
      <c r="N402" s="4"/>
      <c r="O402" s="4"/>
      <c r="P402" s="41"/>
      <c r="Q402" s="3" t="s">
        <v>439</v>
      </c>
      <c r="R402" s="3"/>
      <c r="S402" s="3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8">
      <c r="A403" s="4"/>
      <c r="B403" s="4"/>
      <c r="C403" s="4"/>
      <c r="D403" s="4"/>
      <c r="E403" s="4"/>
      <c r="F403" s="41"/>
      <c r="G403" s="4"/>
      <c r="H403" s="4"/>
      <c r="I403" s="4"/>
      <c r="J403" s="153"/>
      <c r="K403" s="153"/>
      <c r="L403" s="153"/>
      <c r="M403" s="4"/>
      <c r="N403" s="4"/>
      <c r="O403" s="4"/>
      <c r="P403" s="41"/>
      <c r="Q403" s="3" t="s">
        <v>1878</v>
      </c>
      <c r="R403" s="3"/>
      <c r="S403" s="3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8">
      <c r="A404" s="4"/>
      <c r="B404" s="4"/>
      <c r="C404" s="4"/>
      <c r="D404" s="4"/>
      <c r="E404" s="4"/>
      <c r="F404" s="41"/>
      <c r="G404" s="4"/>
      <c r="H404" s="4"/>
      <c r="I404" s="4"/>
      <c r="J404" s="153"/>
      <c r="K404" s="153"/>
      <c r="L404" s="153"/>
      <c r="M404" s="4"/>
      <c r="N404" s="4"/>
      <c r="O404" s="4"/>
      <c r="P404" s="41"/>
      <c r="Q404" s="3" t="s">
        <v>1879</v>
      </c>
      <c r="R404" s="3" t="str">
        <f t="shared" ref="R404:S404" si="6">Q404</f>
        <v>Other</v>
      </c>
      <c r="S404" s="3" t="str">
        <f t="shared" si="6"/>
        <v>Other</v>
      </c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8">
      <c r="A405" s="4"/>
      <c r="B405" s="4"/>
      <c r="C405" s="4"/>
      <c r="D405" s="4"/>
      <c r="E405" s="4"/>
      <c r="F405" s="41"/>
      <c r="G405" s="4"/>
      <c r="H405" s="4"/>
      <c r="I405" s="4"/>
      <c r="J405" s="153"/>
      <c r="K405" s="153"/>
      <c r="L405" s="153"/>
      <c r="M405" s="4"/>
      <c r="N405" s="4"/>
      <c r="O405" s="4"/>
      <c r="P405" s="41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8">
      <c r="A406" s="4"/>
      <c r="B406" s="4"/>
      <c r="C406" s="4"/>
      <c r="D406" s="4"/>
      <c r="E406" s="4"/>
      <c r="F406" s="41"/>
      <c r="G406" s="4"/>
      <c r="H406" s="4"/>
      <c r="I406" s="4"/>
      <c r="J406" s="153"/>
      <c r="K406" s="153"/>
      <c r="L406" s="153"/>
      <c r="M406" s="4"/>
      <c r="N406" s="4"/>
      <c r="O406" s="4"/>
      <c r="P406" s="41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8">
      <c r="A407" s="4"/>
      <c r="B407" s="4"/>
      <c r="C407" s="4"/>
      <c r="D407" s="4"/>
      <c r="E407" s="4"/>
      <c r="F407" s="41"/>
      <c r="G407" s="4"/>
      <c r="H407" s="4"/>
      <c r="I407" s="4"/>
      <c r="J407" s="153"/>
      <c r="K407" s="153"/>
      <c r="L407" s="153"/>
      <c r="M407" s="4"/>
      <c r="N407" s="4"/>
      <c r="O407" s="4"/>
      <c r="P407" s="41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8">
      <c r="A408" s="4"/>
      <c r="B408" s="4"/>
      <c r="C408" s="4"/>
      <c r="D408" s="4"/>
      <c r="E408" s="4"/>
      <c r="F408" s="41"/>
      <c r="G408" s="4"/>
      <c r="H408" s="4"/>
      <c r="I408" s="4"/>
      <c r="J408" s="153"/>
      <c r="K408" s="153"/>
      <c r="L408" s="153"/>
      <c r="M408" s="4"/>
      <c r="N408" s="4"/>
      <c r="O408" s="4"/>
      <c r="P408" s="41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8">
      <c r="A409" s="4"/>
      <c r="B409" s="4"/>
      <c r="C409" s="4"/>
      <c r="D409" s="4"/>
      <c r="E409" s="4"/>
      <c r="F409" s="41"/>
      <c r="G409" s="4"/>
      <c r="H409" s="4"/>
      <c r="I409" s="4"/>
      <c r="J409" s="153"/>
      <c r="K409" s="153"/>
      <c r="L409" s="153"/>
      <c r="M409" s="4"/>
      <c r="N409" s="4"/>
      <c r="O409" s="4"/>
      <c r="P409" s="41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8">
      <c r="A410" s="4"/>
      <c r="B410" s="4"/>
      <c r="C410" s="4"/>
      <c r="D410" s="4"/>
      <c r="E410" s="4"/>
      <c r="F410" s="41"/>
      <c r="G410" s="4"/>
      <c r="H410" s="4"/>
      <c r="I410" s="4"/>
      <c r="J410" s="153"/>
      <c r="K410" s="153"/>
      <c r="L410" s="153"/>
      <c r="M410" s="4"/>
      <c r="N410" s="4"/>
      <c r="O410" s="4"/>
      <c r="P410" s="41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8">
      <c r="A411" s="4"/>
      <c r="B411" s="4"/>
      <c r="C411" s="4"/>
      <c r="D411" s="4"/>
      <c r="E411" s="4"/>
      <c r="F411" s="41"/>
      <c r="G411" s="4"/>
      <c r="H411" s="4"/>
      <c r="I411" s="4"/>
      <c r="J411" s="153"/>
      <c r="K411" s="153"/>
      <c r="L411" s="153"/>
      <c r="M411" s="4"/>
      <c r="N411" s="4"/>
      <c r="O411" s="4"/>
      <c r="P411" s="41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8">
      <c r="A412" s="4"/>
      <c r="B412" s="4"/>
      <c r="C412" s="4"/>
      <c r="D412" s="4"/>
      <c r="E412" s="4"/>
      <c r="F412" s="41"/>
      <c r="G412" s="4"/>
      <c r="H412" s="4"/>
      <c r="I412" s="4"/>
      <c r="J412" s="153"/>
      <c r="K412" s="153"/>
      <c r="L412" s="153"/>
      <c r="M412" s="4"/>
      <c r="N412" s="4"/>
      <c r="O412" s="4"/>
      <c r="P412" s="41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8">
      <c r="A413" s="4"/>
      <c r="B413" s="4"/>
      <c r="C413" s="4"/>
      <c r="D413" s="4"/>
      <c r="E413" s="4"/>
      <c r="F413" s="41"/>
      <c r="G413" s="4"/>
      <c r="H413" s="4"/>
      <c r="I413" s="4"/>
      <c r="J413" s="153"/>
      <c r="K413" s="153"/>
      <c r="L413" s="153"/>
      <c r="M413" s="4"/>
      <c r="N413" s="4"/>
      <c r="O413" s="4"/>
      <c r="P413" s="41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8">
      <c r="A414" s="4"/>
      <c r="B414" s="4"/>
      <c r="C414" s="4"/>
      <c r="D414" s="4"/>
      <c r="E414" s="4"/>
      <c r="F414" s="41"/>
      <c r="G414" s="4"/>
      <c r="H414" s="4"/>
      <c r="I414" s="4"/>
      <c r="J414" s="153"/>
      <c r="K414" s="153"/>
      <c r="L414" s="153"/>
      <c r="M414" s="4"/>
      <c r="N414" s="4"/>
      <c r="O414" s="4"/>
      <c r="P414" s="41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8">
      <c r="A415" s="4"/>
      <c r="B415" s="4"/>
      <c r="C415" s="4"/>
      <c r="D415" s="4"/>
      <c r="E415" s="4"/>
      <c r="F415" s="41"/>
      <c r="G415" s="4"/>
      <c r="H415" s="4"/>
      <c r="I415" s="4"/>
      <c r="J415" s="153"/>
      <c r="K415" s="153"/>
      <c r="L415" s="153"/>
      <c r="M415" s="4"/>
      <c r="N415" s="4"/>
      <c r="O415" s="4"/>
      <c r="P415" s="41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8">
      <c r="A416" s="4"/>
      <c r="B416" s="4"/>
      <c r="C416" s="4"/>
      <c r="D416" s="4"/>
      <c r="E416" s="4"/>
      <c r="F416" s="41"/>
      <c r="G416" s="4"/>
      <c r="H416" s="4"/>
      <c r="I416" s="4"/>
      <c r="J416" s="153"/>
      <c r="K416" s="153"/>
      <c r="L416" s="153"/>
      <c r="M416" s="4"/>
      <c r="N416" s="4"/>
      <c r="O416" s="4"/>
      <c r="P416" s="41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8">
      <c r="A417" s="4"/>
      <c r="B417" s="4"/>
      <c r="C417" s="4"/>
      <c r="D417" s="4"/>
      <c r="E417" s="4"/>
      <c r="F417" s="41"/>
      <c r="G417" s="4"/>
      <c r="H417" s="4"/>
      <c r="I417" s="4"/>
      <c r="J417" s="153"/>
      <c r="K417" s="153"/>
      <c r="L417" s="153"/>
      <c r="M417" s="4"/>
      <c r="N417" s="4"/>
      <c r="O417" s="4"/>
      <c r="P417" s="41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8">
      <c r="A418" s="4"/>
      <c r="B418" s="4"/>
      <c r="C418" s="4"/>
      <c r="D418" s="4"/>
      <c r="E418" s="4"/>
      <c r="F418" s="41"/>
      <c r="G418" s="4"/>
      <c r="H418" s="4"/>
      <c r="I418" s="4"/>
      <c r="J418" s="153"/>
      <c r="K418" s="153"/>
      <c r="L418" s="153"/>
      <c r="M418" s="4"/>
      <c r="N418" s="4"/>
      <c r="O418" s="4"/>
      <c r="P418" s="41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8">
      <c r="A419" s="4"/>
      <c r="B419" s="4"/>
      <c r="C419" s="4"/>
      <c r="D419" s="4"/>
      <c r="E419" s="4"/>
      <c r="F419" s="41"/>
      <c r="G419" s="4"/>
      <c r="H419" s="4"/>
      <c r="I419" s="4"/>
      <c r="J419" s="153"/>
      <c r="K419" s="153"/>
      <c r="L419" s="153"/>
      <c r="M419" s="4"/>
      <c r="N419" s="4"/>
      <c r="O419" s="4"/>
      <c r="P419" s="41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8">
      <c r="A420" s="4"/>
      <c r="B420" s="4"/>
      <c r="C420" s="4"/>
      <c r="D420" s="4"/>
      <c r="E420" s="4"/>
      <c r="F420" s="41"/>
      <c r="G420" s="4"/>
      <c r="H420" s="4"/>
      <c r="I420" s="4"/>
      <c r="J420" s="153"/>
      <c r="K420" s="153"/>
      <c r="L420" s="153"/>
      <c r="M420" s="4"/>
      <c r="N420" s="4"/>
      <c r="O420" s="4"/>
      <c r="P420" s="41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8">
      <c r="A421" s="4"/>
      <c r="B421" s="4"/>
      <c r="C421" s="4"/>
      <c r="D421" s="4"/>
      <c r="E421" s="4"/>
      <c r="F421" s="41"/>
      <c r="G421" s="4"/>
      <c r="H421" s="4"/>
      <c r="I421" s="4"/>
      <c r="J421" s="153"/>
      <c r="K421" s="153"/>
      <c r="L421" s="153"/>
      <c r="M421" s="4"/>
      <c r="N421" s="4"/>
      <c r="O421" s="4"/>
      <c r="P421" s="41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8">
      <c r="A422" s="4"/>
      <c r="B422" s="4"/>
      <c r="C422" s="4"/>
      <c r="D422" s="4"/>
      <c r="E422" s="4"/>
      <c r="F422" s="41"/>
      <c r="G422" s="4"/>
      <c r="H422" s="4"/>
      <c r="I422" s="4"/>
      <c r="J422" s="153"/>
      <c r="K422" s="153"/>
      <c r="L422" s="153"/>
      <c r="M422" s="4"/>
      <c r="N422" s="4"/>
      <c r="O422" s="4"/>
      <c r="P422" s="41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8">
      <c r="A423" s="4"/>
      <c r="B423" s="4"/>
      <c r="C423" s="4"/>
      <c r="D423" s="4"/>
      <c r="E423" s="4"/>
      <c r="F423" s="41"/>
      <c r="G423" s="4"/>
      <c r="H423" s="4"/>
      <c r="I423" s="4"/>
      <c r="J423" s="153"/>
      <c r="K423" s="153"/>
      <c r="L423" s="153"/>
      <c r="M423" s="4"/>
      <c r="N423" s="4"/>
      <c r="O423" s="4"/>
      <c r="P423" s="41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8">
      <c r="A424" s="4"/>
      <c r="B424" s="4"/>
      <c r="C424" s="4"/>
      <c r="D424" s="4"/>
      <c r="E424" s="4"/>
      <c r="F424" s="41"/>
      <c r="G424" s="4"/>
      <c r="H424" s="4"/>
      <c r="I424" s="4"/>
      <c r="J424" s="153"/>
      <c r="K424" s="153"/>
      <c r="L424" s="153"/>
      <c r="M424" s="4"/>
      <c r="N424" s="4"/>
      <c r="O424" s="4"/>
      <c r="P424" s="41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8">
      <c r="A425" s="4"/>
      <c r="B425" s="4"/>
      <c r="C425" s="4"/>
      <c r="D425" s="4"/>
      <c r="E425" s="4"/>
      <c r="F425" s="41"/>
      <c r="G425" s="4"/>
      <c r="H425" s="4"/>
      <c r="I425" s="4"/>
      <c r="J425" s="153"/>
      <c r="K425" s="153"/>
      <c r="L425" s="153"/>
      <c r="M425" s="4"/>
      <c r="N425" s="4"/>
      <c r="O425" s="4"/>
      <c r="P425" s="41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8">
      <c r="A426" s="4"/>
      <c r="B426" s="4"/>
      <c r="C426" s="4"/>
      <c r="D426" s="4"/>
      <c r="E426" s="4"/>
      <c r="F426" s="41"/>
      <c r="G426" s="4"/>
      <c r="H426" s="4"/>
      <c r="I426" s="4"/>
      <c r="J426" s="153"/>
      <c r="K426" s="153"/>
      <c r="L426" s="153"/>
      <c r="M426" s="4"/>
      <c r="N426" s="4"/>
      <c r="O426" s="4"/>
      <c r="P426" s="41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8">
      <c r="A427" s="4"/>
      <c r="B427" s="4"/>
      <c r="C427" s="4"/>
      <c r="D427" s="4"/>
      <c r="E427" s="4"/>
      <c r="F427" s="41"/>
      <c r="G427" s="4"/>
      <c r="H427" s="4"/>
      <c r="I427" s="4"/>
      <c r="J427" s="153"/>
      <c r="K427" s="153"/>
      <c r="L427" s="153"/>
      <c r="M427" s="4"/>
      <c r="N427" s="4"/>
      <c r="O427" s="4"/>
      <c r="P427" s="41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8">
      <c r="A428" s="4"/>
      <c r="B428" s="4"/>
      <c r="C428" s="4"/>
      <c r="D428" s="4"/>
      <c r="E428" s="4"/>
      <c r="F428" s="41"/>
      <c r="G428" s="4"/>
      <c r="H428" s="4"/>
      <c r="I428" s="4"/>
      <c r="J428" s="153"/>
      <c r="K428" s="153"/>
      <c r="L428" s="153"/>
      <c r="M428" s="4"/>
      <c r="N428" s="4"/>
      <c r="O428" s="4"/>
      <c r="P428" s="41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8">
      <c r="A429" s="4"/>
      <c r="B429" s="4"/>
      <c r="C429" s="4"/>
      <c r="D429" s="4"/>
      <c r="E429" s="4"/>
      <c r="F429" s="41"/>
      <c r="G429" s="4"/>
      <c r="H429" s="4"/>
      <c r="I429" s="4"/>
      <c r="J429" s="153"/>
      <c r="K429" s="153"/>
      <c r="L429" s="153"/>
      <c r="M429" s="4"/>
      <c r="N429" s="4"/>
      <c r="O429" s="4"/>
      <c r="P429" s="41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8">
      <c r="A430" s="4"/>
      <c r="B430" s="4"/>
      <c r="C430" s="4"/>
      <c r="D430" s="4"/>
      <c r="E430" s="4"/>
      <c r="F430" s="41"/>
      <c r="G430" s="4"/>
      <c r="H430" s="4"/>
      <c r="I430" s="4"/>
      <c r="J430" s="153"/>
      <c r="K430" s="153"/>
      <c r="L430" s="153"/>
      <c r="M430" s="4"/>
      <c r="N430" s="4"/>
      <c r="O430" s="4"/>
      <c r="P430" s="41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8">
      <c r="A431" s="4"/>
      <c r="B431" s="4"/>
      <c r="C431" s="4"/>
      <c r="D431" s="4"/>
      <c r="E431" s="4"/>
      <c r="F431" s="41"/>
      <c r="G431" s="4"/>
      <c r="H431" s="4"/>
      <c r="I431" s="4"/>
      <c r="J431" s="153"/>
      <c r="K431" s="153"/>
      <c r="L431" s="153"/>
      <c r="M431" s="4"/>
      <c r="N431" s="4"/>
      <c r="O431" s="4"/>
      <c r="P431" s="41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8">
      <c r="A432" s="4"/>
      <c r="B432" s="4"/>
      <c r="C432" s="4"/>
      <c r="D432" s="4"/>
      <c r="E432" s="4"/>
      <c r="F432" s="41"/>
      <c r="G432" s="4"/>
      <c r="H432" s="4"/>
      <c r="I432" s="4"/>
      <c r="J432" s="153"/>
      <c r="K432" s="153"/>
      <c r="L432" s="153"/>
      <c r="M432" s="4"/>
      <c r="N432" s="4"/>
      <c r="O432" s="4"/>
      <c r="P432" s="41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8">
      <c r="A433" s="4"/>
      <c r="B433" s="4"/>
      <c r="C433" s="4"/>
      <c r="D433" s="4"/>
      <c r="E433" s="4"/>
      <c r="F433" s="41"/>
      <c r="G433" s="4"/>
      <c r="H433" s="4"/>
      <c r="I433" s="4"/>
      <c r="J433" s="153"/>
      <c r="K433" s="153"/>
      <c r="L433" s="153"/>
      <c r="M433" s="4"/>
      <c r="N433" s="4"/>
      <c r="O433" s="4"/>
      <c r="P433" s="41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8">
      <c r="A434" s="4"/>
      <c r="B434" s="4"/>
      <c r="C434" s="4"/>
      <c r="D434" s="4"/>
      <c r="E434" s="4"/>
      <c r="F434" s="41"/>
      <c r="G434" s="4"/>
      <c r="H434" s="4"/>
      <c r="I434" s="4"/>
      <c r="J434" s="153"/>
      <c r="K434" s="153"/>
      <c r="L434" s="153"/>
      <c r="M434" s="4"/>
      <c r="N434" s="4"/>
      <c r="O434" s="4"/>
      <c r="P434" s="41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8">
      <c r="A435" s="4"/>
      <c r="B435" s="4"/>
      <c r="C435" s="4"/>
      <c r="D435" s="4"/>
      <c r="E435" s="4"/>
      <c r="F435" s="41"/>
      <c r="G435" s="4"/>
      <c r="H435" s="4"/>
      <c r="I435" s="4"/>
      <c r="J435" s="153"/>
      <c r="K435" s="153"/>
      <c r="L435" s="153"/>
      <c r="M435" s="4"/>
      <c r="N435" s="4"/>
      <c r="O435" s="4"/>
      <c r="P435" s="41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8">
      <c r="A436" s="4"/>
      <c r="B436" s="4"/>
      <c r="C436" s="4"/>
      <c r="D436" s="4"/>
      <c r="E436" s="4"/>
      <c r="F436" s="41"/>
      <c r="G436" s="4"/>
      <c r="H436" s="4"/>
      <c r="I436" s="4"/>
      <c r="J436" s="153"/>
      <c r="K436" s="153"/>
      <c r="L436" s="153"/>
      <c r="M436" s="4"/>
      <c r="N436" s="4"/>
      <c r="O436" s="4"/>
      <c r="P436" s="41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8">
      <c r="A437" s="4"/>
      <c r="B437" s="4"/>
      <c r="C437" s="4"/>
      <c r="D437" s="4"/>
      <c r="E437" s="4"/>
      <c r="F437" s="41"/>
      <c r="G437" s="4"/>
      <c r="H437" s="4"/>
      <c r="I437" s="4"/>
      <c r="J437" s="153"/>
      <c r="K437" s="153"/>
      <c r="L437" s="153"/>
      <c r="M437" s="4"/>
      <c r="N437" s="4"/>
      <c r="O437" s="4"/>
      <c r="P437" s="41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8">
      <c r="A438" s="4"/>
      <c r="B438" s="4"/>
      <c r="C438" s="4"/>
      <c r="D438" s="4"/>
      <c r="E438" s="4"/>
      <c r="F438" s="41"/>
      <c r="G438" s="4"/>
      <c r="H438" s="4"/>
      <c r="I438" s="4"/>
      <c r="J438" s="153"/>
      <c r="K438" s="153"/>
      <c r="L438" s="153"/>
      <c r="M438" s="4"/>
      <c r="N438" s="4"/>
      <c r="O438" s="4"/>
      <c r="P438" s="41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8">
      <c r="A439" s="4"/>
      <c r="B439" s="4"/>
      <c r="C439" s="4"/>
      <c r="D439" s="4"/>
      <c r="E439" s="4"/>
      <c r="F439" s="41"/>
      <c r="G439" s="4"/>
      <c r="H439" s="4"/>
      <c r="I439" s="4"/>
      <c r="J439" s="153"/>
      <c r="K439" s="153"/>
      <c r="L439" s="153"/>
      <c r="M439" s="4"/>
      <c r="N439" s="4"/>
      <c r="O439" s="4"/>
      <c r="P439" s="41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8">
      <c r="A440" s="4"/>
      <c r="B440" s="4"/>
      <c r="C440" s="4"/>
      <c r="D440" s="4"/>
      <c r="E440" s="4"/>
      <c r="F440" s="41"/>
      <c r="G440" s="4"/>
      <c r="H440" s="4"/>
      <c r="I440" s="4"/>
      <c r="J440" s="153"/>
      <c r="K440" s="153"/>
      <c r="L440" s="153"/>
      <c r="M440" s="4"/>
      <c r="N440" s="4"/>
      <c r="O440" s="4"/>
      <c r="P440" s="41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8">
      <c r="A441" s="4"/>
      <c r="B441" s="4"/>
      <c r="C441" s="4"/>
      <c r="D441" s="4"/>
      <c r="E441" s="4"/>
      <c r="F441" s="41"/>
      <c r="G441" s="4"/>
      <c r="H441" s="4"/>
      <c r="I441" s="4"/>
      <c r="J441" s="153"/>
      <c r="K441" s="153"/>
      <c r="L441" s="153"/>
      <c r="M441" s="4"/>
      <c r="N441" s="4"/>
      <c r="O441" s="4"/>
      <c r="P441" s="41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8">
      <c r="A442" s="4"/>
      <c r="B442" s="4"/>
      <c r="C442" s="4"/>
      <c r="D442" s="4"/>
      <c r="E442" s="4"/>
      <c r="F442" s="41"/>
      <c r="G442" s="4"/>
      <c r="H442" s="4"/>
      <c r="I442" s="4"/>
      <c r="J442" s="153"/>
      <c r="K442" s="153"/>
      <c r="L442" s="153"/>
      <c r="M442" s="4"/>
      <c r="N442" s="4"/>
      <c r="O442" s="4"/>
      <c r="P442" s="41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8">
      <c r="A443" s="4"/>
      <c r="B443" s="4"/>
      <c r="C443" s="4"/>
      <c r="D443" s="4"/>
      <c r="E443" s="4"/>
      <c r="F443" s="41"/>
      <c r="G443" s="4"/>
      <c r="H443" s="4"/>
      <c r="I443" s="4"/>
      <c r="J443" s="153"/>
      <c r="K443" s="153"/>
      <c r="L443" s="153"/>
      <c r="M443" s="4"/>
      <c r="N443" s="4"/>
      <c r="O443" s="4"/>
      <c r="P443" s="41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8">
      <c r="A444" s="4"/>
      <c r="B444" s="4"/>
      <c r="C444" s="4"/>
      <c r="D444" s="4"/>
      <c r="E444" s="4"/>
      <c r="F444" s="41"/>
      <c r="G444" s="4"/>
      <c r="H444" s="4"/>
      <c r="I444" s="4"/>
      <c r="J444" s="153"/>
      <c r="K444" s="153"/>
      <c r="L444" s="153"/>
      <c r="M444" s="4"/>
      <c r="N444" s="4"/>
      <c r="O444" s="4"/>
      <c r="P444" s="41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8">
      <c r="A445" s="4"/>
      <c r="B445" s="4"/>
      <c r="C445" s="4"/>
      <c r="D445" s="4"/>
      <c r="E445" s="4"/>
      <c r="F445" s="41"/>
      <c r="G445" s="4"/>
      <c r="H445" s="4"/>
      <c r="I445" s="4"/>
      <c r="J445" s="153"/>
      <c r="K445" s="153"/>
      <c r="L445" s="153"/>
      <c r="M445" s="4"/>
      <c r="N445" s="4"/>
      <c r="O445" s="4"/>
      <c r="P445" s="41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8">
      <c r="A446" s="4"/>
      <c r="B446" s="4"/>
      <c r="C446" s="4"/>
      <c r="D446" s="4"/>
      <c r="E446" s="4"/>
      <c r="F446" s="41"/>
      <c r="G446" s="4"/>
      <c r="H446" s="4"/>
      <c r="I446" s="4"/>
      <c r="J446" s="153"/>
      <c r="K446" s="153"/>
      <c r="L446" s="153"/>
      <c r="M446" s="4"/>
      <c r="N446" s="4"/>
      <c r="O446" s="4"/>
      <c r="P446" s="41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8">
      <c r="A447" s="4"/>
      <c r="B447" s="4"/>
      <c r="C447" s="4"/>
      <c r="D447" s="4"/>
      <c r="E447" s="4"/>
      <c r="F447" s="41"/>
      <c r="G447" s="4"/>
      <c r="H447" s="4"/>
      <c r="I447" s="4"/>
      <c r="J447" s="153"/>
      <c r="K447" s="153"/>
      <c r="L447" s="153"/>
      <c r="M447" s="4"/>
      <c r="N447" s="4"/>
      <c r="O447" s="4"/>
      <c r="P447" s="41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8">
      <c r="A448" s="4"/>
      <c r="B448" s="4"/>
      <c r="C448" s="4"/>
      <c r="D448" s="4"/>
      <c r="E448" s="4"/>
      <c r="F448" s="41"/>
      <c r="G448" s="4"/>
      <c r="H448" s="4"/>
      <c r="I448" s="4"/>
      <c r="J448" s="153"/>
      <c r="K448" s="153"/>
      <c r="L448" s="153"/>
      <c r="M448" s="4"/>
      <c r="N448" s="4"/>
      <c r="O448" s="4"/>
      <c r="P448" s="41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8">
      <c r="A449" s="4"/>
      <c r="B449" s="4"/>
      <c r="C449" s="4"/>
      <c r="D449" s="4"/>
      <c r="E449" s="4"/>
      <c r="F449" s="41"/>
      <c r="G449" s="4"/>
      <c r="H449" s="4"/>
      <c r="I449" s="4"/>
      <c r="J449" s="153"/>
      <c r="K449" s="153"/>
      <c r="L449" s="153"/>
      <c r="M449" s="4"/>
      <c r="N449" s="4"/>
      <c r="O449" s="4"/>
      <c r="P449" s="41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8">
      <c r="A450" s="4"/>
      <c r="B450" s="4"/>
      <c r="C450" s="4"/>
      <c r="D450" s="4"/>
      <c r="E450" s="4"/>
      <c r="F450" s="41"/>
      <c r="G450" s="4"/>
      <c r="H450" s="4"/>
      <c r="I450" s="4"/>
      <c r="J450" s="153"/>
      <c r="K450" s="153"/>
      <c r="L450" s="153"/>
      <c r="M450" s="4"/>
      <c r="N450" s="4"/>
      <c r="O450" s="4"/>
      <c r="P450" s="41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8">
      <c r="A451" s="4"/>
      <c r="B451" s="4"/>
      <c r="C451" s="4"/>
      <c r="D451" s="4"/>
      <c r="E451" s="4"/>
      <c r="F451" s="41"/>
      <c r="G451" s="4"/>
      <c r="H451" s="4"/>
      <c r="I451" s="4"/>
      <c r="J451" s="153"/>
      <c r="K451" s="153"/>
      <c r="L451" s="153"/>
      <c r="M451" s="4"/>
      <c r="N451" s="4"/>
      <c r="O451" s="4"/>
      <c r="P451" s="41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8">
      <c r="A452" s="4"/>
      <c r="B452" s="4"/>
      <c r="C452" s="4"/>
      <c r="D452" s="4"/>
      <c r="E452" s="4"/>
      <c r="F452" s="41"/>
      <c r="G452" s="4"/>
      <c r="H452" s="4"/>
      <c r="I452" s="4"/>
      <c r="J452" s="153"/>
      <c r="K452" s="153"/>
      <c r="L452" s="153"/>
      <c r="M452" s="4"/>
      <c r="N452" s="4"/>
      <c r="O452" s="4"/>
      <c r="P452" s="41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8">
      <c r="A453" s="4"/>
      <c r="B453" s="4"/>
      <c r="C453" s="4"/>
      <c r="D453" s="4"/>
      <c r="E453" s="4"/>
      <c r="F453" s="41"/>
      <c r="G453" s="4"/>
      <c r="H453" s="4"/>
      <c r="I453" s="4"/>
      <c r="J453" s="153"/>
      <c r="K453" s="153"/>
      <c r="L453" s="153"/>
      <c r="M453" s="4"/>
      <c r="N453" s="4"/>
      <c r="O453" s="4"/>
      <c r="P453" s="41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8">
      <c r="A454" s="4"/>
      <c r="B454" s="4"/>
      <c r="C454" s="4"/>
      <c r="D454" s="4"/>
      <c r="E454" s="4"/>
      <c r="F454" s="41"/>
      <c r="G454" s="4"/>
      <c r="H454" s="4"/>
      <c r="I454" s="4"/>
      <c r="J454" s="153"/>
      <c r="K454" s="153"/>
      <c r="L454" s="153"/>
      <c r="M454" s="4"/>
      <c r="N454" s="4"/>
      <c r="O454" s="4"/>
      <c r="P454" s="41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8">
      <c r="A455" s="4"/>
      <c r="B455" s="4"/>
      <c r="C455" s="4"/>
      <c r="D455" s="4"/>
      <c r="E455" s="4"/>
      <c r="F455" s="41"/>
      <c r="G455" s="4"/>
      <c r="H455" s="4"/>
      <c r="I455" s="4"/>
      <c r="J455" s="153"/>
      <c r="K455" s="153"/>
      <c r="L455" s="153"/>
      <c r="M455" s="4"/>
      <c r="N455" s="4"/>
      <c r="O455" s="4"/>
      <c r="P455" s="41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8">
      <c r="A456" s="4"/>
      <c r="B456" s="4"/>
      <c r="C456" s="4"/>
      <c r="D456" s="4"/>
      <c r="E456" s="4"/>
      <c r="F456" s="41"/>
      <c r="G456" s="4"/>
      <c r="H456" s="4"/>
      <c r="I456" s="4"/>
      <c r="J456" s="153"/>
      <c r="K456" s="153"/>
      <c r="L456" s="153"/>
      <c r="M456" s="4"/>
      <c r="N456" s="4"/>
      <c r="O456" s="4"/>
      <c r="P456" s="41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8">
      <c r="A457" s="4"/>
      <c r="B457" s="4"/>
      <c r="C457" s="4"/>
      <c r="D457" s="4"/>
      <c r="E457" s="4"/>
      <c r="F457" s="41"/>
      <c r="G457" s="4"/>
      <c r="H457" s="4"/>
      <c r="I457" s="4"/>
      <c r="J457" s="153"/>
      <c r="K457" s="153"/>
      <c r="L457" s="153"/>
      <c r="M457" s="4"/>
      <c r="N457" s="4"/>
      <c r="O457" s="4"/>
      <c r="P457" s="41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8">
      <c r="A458" s="4"/>
      <c r="B458" s="4"/>
      <c r="C458" s="4"/>
      <c r="D458" s="4"/>
      <c r="E458" s="4"/>
      <c r="F458" s="41"/>
      <c r="G458" s="4"/>
      <c r="H458" s="4"/>
      <c r="I458" s="4"/>
      <c r="J458" s="153"/>
      <c r="K458" s="153"/>
      <c r="L458" s="153"/>
      <c r="M458" s="4"/>
      <c r="N458" s="4"/>
      <c r="O458" s="4"/>
      <c r="P458" s="41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8">
      <c r="A459" s="4"/>
      <c r="B459" s="4"/>
      <c r="C459" s="4"/>
      <c r="D459" s="4"/>
      <c r="E459" s="4"/>
      <c r="F459" s="41"/>
      <c r="G459" s="4"/>
      <c r="H459" s="4"/>
      <c r="I459" s="4"/>
      <c r="J459" s="153"/>
      <c r="K459" s="153"/>
      <c r="L459" s="153"/>
      <c r="M459" s="4"/>
      <c r="N459" s="4"/>
      <c r="O459" s="4"/>
      <c r="P459" s="41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8">
      <c r="A460" s="4"/>
      <c r="B460" s="4"/>
      <c r="C460" s="4"/>
      <c r="D460" s="4"/>
      <c r="E460" s="4"/>
      <c r="F460" s="41"/>
      <c r="G460" s="4"/>
      <c r="H460" s="4"/>
      <c r="I460" s="4"/>
      <c r="J460" s="153"/>
      <c r="K460" s="153"/>
      <c r="L460" s="153"/>
      <c r="M460" s="4"/>
      <c r="N460" s="4"/>
      <c r="O460" s="4"/>
      <c r="P460" s="41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8">
      <c r="A461" s="4"/>
      <c r="B461" s="4"/>
      <c r="C461" s="4"/>
      <c r="D461" s="4"/>
      <c r="E461" s="4"/>
      <c r="F461" s="41"/>
      <c r="G461" s="4"/>
      <c r="H461" s="4"/>
      <c r="I461" s="4"/>
      <c r="J461" s="153"/>
      <c r="K461" s="153"/>
      <c r="L461" s="153"/>
      <c r="M461" s="4"/>
      <c r="N461" s="4"/>
      <c r="O461" s="4"/>
      <c r="P461" s="41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8">
      <c r="A462" s="4"/>
      <c r="B462" s="4"/>
      <c r="C462" s="4"/>
      <c r="D462" s="4"/>
      <c r="E462" s="4"/>
      <c r="F462" s="41"/>
      <c r="G462" s="4"/>
      <c r="H462" s="4"/>
      <c r="I462" s="4"/>
      <c r="J462" s="153"/>
      <c r="K462" s="153"/>
      <c r="L462" s="153"/>
      <c r="M462" s="4"/>
      <c r="N462" s="4"/>
      <c r="O462" s="4"/>
      <c r="P462" s="41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8">
      <c r="A463" s="4"/>
      <c r="B463" s="4"/>
      <c r="C463" s="4"/>
      <c r="D463" s="4"/>
      <c r="E463" s="4"/>
      <c r="F463" s="41"/>
      <c r="G463" s="4"/>
      <c r="H463" s="4"/>
      <c r="I463" s="4"/>
      <c r="J463" s="153"/>
      <c r="K463" s="153"/>
      <c r="L463" s="153"/>
      <c r="M463" s="4"/>
      <c r="N463" s="4"/>
      <c r="O463" s="4"/>
      <c r="P463" s="41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8">
      <c r="A464" s="4"/>
      <c r="B464" s="4"/>
      <c r="C464" s="4"/>
      <c r="D464" s="4"/>
      <c r="E464" s="4"/>
      <c r="F464" s="41"/>
      <c r="G464" s="4"/>
      <c r="H464" s="4"/>
      <c r="I464" s="4"/>
      <c r="J464" s="153"/>
      <c r="K464" s="153"/>
      <c r="L464" s="153"/>
      <c r="M464" s="4"/>
      <c r="N464" s="4"/>
      <c r="O464" s="4"/>
      <c r="P464" s="41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8">
      <c r="A465" s="4"/>
      <c r="B465" s="4"/>
      <c r="C465" s="4"/>
      <c r="D465" s="4"/>
      <c r="E465" s="4"/>
      <c r="F465" s="41"/>
      <c r="G465" s="4"/>
      <c r="H465" s="4"/>
      <c r="I465" s="4"/>
      <c r="J465" s="153"/>
      <c r="K465" s="153"/>
      <c r="L465" s="153"/>
      <c r="M465" s="4"/>
      <c r="N465" s="4"/>
      <c r="O465" s="4"/>
      <c r="P465" s="41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8">
      <c r="A466" s="4"/>
      <c r="B466" s="4"/>
      <c r="C466" s="4"/>
      <c r="D466" s="4"/>
      <c r="E466" s="4"/>
      <c r="F466" s="41"/>
      <c r="G466" s="4"/>
      <c r="H466" s="4"/>
      <c r="I466" s="4"/>
      <c r="J466" s="153"/>
      <c r="K466" s="153"/>
      <c r="L466" s="153"/>
      <c r="M466" s="4"/>
      <c r="N466" s="4"/>
      <c r="O466" s="4"/>
      <c r="P466" s="41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8">
      <c r="A467" s="4"/>
      <c r="B467" s="4"/>
      <c r="C467" s="4"/>
      <c r="D467" s="4"/>
      <c r="E467" s="4"/>
      <c r="F467" s="41"/>
      <c r="G467" s="4"/>
      <c r="H467" s="4"/>
      <c r="I467" s="4"/>
      <c r="J467" s="153"/>
      <c r="K467" s="153"/>
      <c r="L467" s="153"/>
      <c r="M467" s="4"/>
      <c r="N467" s="4"/>
      <c r="O467" s="4"/>
      <c r="P467" s="41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8">
      <c r="A468" s="4"/>
      <c r="B468" s="4"/>
      <c r="C468" s="4"/>
      <c r="D468" s="4"/>
      <c r="E468" s="4"/>
      <c r="F468" s="41"/>
      <c r="G468" s="4"/>
      <c r="H468" s="4"/>
      <c r="I468" s="4"/>
      <c r="J468" s="153"/>
      <c r="K468" s="153"/>
      <c r="L468" s="153"/>
      <c r="M468" s="4"/>
      <c r="N468" s="4"/>
      <c r="O468" s="4"/>
      <c r="P468" s="41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8">
      <c r="A469" s="4"/>
      <c r="B469" s="4"/>
      <c r="C469" s="4"/>
      <c r="D469" s="4"/>
      <c r="E469" s="4"/>
      <c r="F469" s="41"/>
      <c r="G469" s="4"/>
      <c r="H469" s="4"/>
      <c r="I469" s="4"/>
      <c r="J469" s="153"/>
      <c r="K469" s="153"/>
      <c r="L469" s="153"/>
      <c r="M469" s="4"/>
      <c r="N469" s="4"/>
      <c r="O469" s="4"/>
      <c r="P469" s="41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8">
      <c r="A470" s="4"/>
      <c r="B470" s="4"/>
      <c r="C470" s="4"/>
      <c r="D470" s="4"/>
      <c r="E470" s="4"/>
      <c r="F470" s="41"/>
      <c r="G470" s="4"/>
      <c r="H470" s="4"/>
      <c r="I470" s="4"/>
      <c r="J470" s="153"/>
      <c r="K470" s="153"/>
      <c r="L470" s="153"/>
      <c r="M470" s="4"/>
      <c r="N470" s="4"/>
      <c r="O470" s="4"/>
      <c r="P470" s="41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8">
      <c r="A471" s="4"/>
      <c r="B471" s="4"/>
      <c r="C471" s="4"/>
      <c r="D471" s="4"/>
      <c r="E471" s="4"/>
      <c r="F471" s="41"/>
      <c r="G471" s="4"/>
      <c r="H471" s="4"/>
      <c r="I471" s="4"/>
      <c r="J471" s="153"/>
      <c r="K471" s="153"/>
      <c r="L471" s="153"/>
      <c r="M471" s="4"/>
      <c r="N471" s="4"/>
      <c r="O471" s="4"/>
      <c r="P471" s="41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8">
      <c r="A472" s="4"/>
      <c r="B472" s="4"/>
      <c r="C472" s="4"/>
      <c r="D472" s="4"/>
      <c r="E472" s="4"/>
      <c r="F472" s="41"/>
      <c r="G472" s="4"/>
      <c r="H472" s="4"/>
      <c r="I472" s="4"/>
      <c r="J472" s="153"/>
      <c r="K472" s="153"/>
      <c r="L472" s="153"/>
      <c r="M472" s="4"/>
      <c r="N472" s="4"/>
      <c r="O472" s="4"/>
      <c r="P472" s="41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8">
      <c r="A473" s="4"/>
      <c r="B473" s="4"/>
      <c r="C473" s="4"/>
      <c r="D473" s="4"/>
      <c r="E473" s="4"/>
      <c r="F473" s="41"/>
      <c r="G473" s="4"/>
      <c r="H473" s="4"/>
      <c r="I473" s="4"/>
      <c r="J473" s="153"/>
      <c r="K473" s="153"/>
      <c r="L473" s="153"/>
      <c r="M473" s="4"/>
      <c r="N473" s="4"/>
      <c r="O473" s="4"/>
      <c r="P473" s="41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8">
      <c r="A474" s="4"/>
      <c r="B474" s="4"/>
      <c r="C474" s="4"/>
      <c r="D474" s="4"/>
      <c r="E474" s="4"/>
      <c r="F474" s="41"/>
      <c r="G474" s="4"/>
      <c r="H474" s="4"/>
      <c r="I474" s="4"/>
      <c r="J474" s="153"/>
      <c r="K474" s="153"/>
      <c r="L474" s="153"/>
      <c r="M474" s="4"/>
      <c r="N474" s="4"/>
      <c r="O474" s="4"/>
      <c r="P474" s="41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8">
      <c r="A475" s="4"/>
      <c r="B475" s="4"/>
      <c r="C475" s="4"/>
      <c r="D475" s="4"/>
      <c r="E475" s="4"/>
      <c r="F475" s="41"/>
      <c r="G475" s="4"/>
      <c r="H475" s="4"/>
      <c r="I475" s="4"/>
      <c r="J475" s="153"/>
      <c r="K475" s="153"/>
      <c r="L475" s="153"/>
      <c r="M475" s="4"/>
      <c r="N475" s="4"/>
      <c r="O475" s="4"/>
      <c r="P475" s="41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8">
      <c r="A476" s="4"/>
      <c r="B476" s="4"/>
      <c r="C476" s="4"/>
      <c r="D476" s="4"/>
      <c r="E476" s="4"/>
      <c r="F476" s="41"/>
      <c r="G476" s="4"/>
      <c r="H476" s="4"/>
      <c r="I476" s="4"/>
      <c r="J476" s="153"/>
      <c r="K476" s="153"/>
      <c r="L476" s="153"/>
      <c r="M476" s="4"/>
      <c r="N476" s="4"/>
      <c r="O476" s="4"/>
      <c r="P476" s="41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8">
      <c r="A477" s="4"/>
      <c r="B477" s="4"/>
      <c r="C477" s="4"/>
      <c r="D477" s="4"/>
      <c r="E477" s="4"/>
      <c r="F477" s="41"/>
      <c r="G477" s="4"/>
      <c r="H477" s="4"/>
      <c r="I477" s="4"/>
      <c r="J477" s="153"/>
      <c r="K477" s="153"/>
      <c r="L477" s="153"/>
      <c r="M477" s="4"/>
      <c r="N477" s="4"/>
      <c r="O477" s="4"/>
      <c r="P477" s="41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8">
      <c r="A478" s="4"/>
      <c r="B478" s="4"/>
      <c r="C478" s="4"/>
      <c r="D478" s="4"/>
      <c r="E478" s="4"/>
      <c r="F478" s="41"/>
      <c r="G478" s="4"/>
      <c r="H478" s="4"/>
      <c r="I478" s="4"/>
      <c r="J478" s="153"/>
      <c r="K478" s="153"/>
      <c r="L478" s="153"/>
      <c r="M478" s="4"/>
      <c r="N478" s="4"/>
      <c r="O478" s="4"/>
      <c r="P478" s="41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8">
      <c r="A479" s="4"/>
      <c r="B479" s="4"/>
      <c r="C479" s="4"/>
      <c r="D479" s="4"/>
      <c r="E479" s="4"/>
      <c r="F479" s="41"/>
      <c r="G479" s="4"/>
      <c r="H479" s="4"/>
      <c r="I479" s="4"/>
      <c r="J479" s="153"/>
      <c r="K479" s="153"/>
      <c r="L479" s="153"/>
      <c r="M479" s="4"/>
      <c r="N479" s="4"/>
      <c r="O479" s="4"/>
      <c r="P479" s="41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8">
      <c r="A480" s="4"/>
      <c r="B480" s="4"/>
      <c r="C480" s="4"/>
      <c r="D480" s="4"/>
      <c r="E480" s="4"/>
      <c r="F480" s="41"/>
      <c r="G480" s="4"/>
      <c r="H480" s="4"/>
      <c r="I480" s="4"/>
      <c r="J480" s="153"/>
      <c r="K480" s="153"/>
      <c r="L480" s="153"/>
      <c r="M480" s="4"/>
      <c r="N480" s="4"/>
      <c r="O480" s="4"/>
      <c r="P480" s="41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8">
      <c r="A481" s="4"/>
      <c r="B481" s="4"/>
      <c r="C481" s="4"/>
      <c r="D481" s="4"/>
      <c r="E481" s="4"/>
      <c r="F481" s="41"/>
      <c r="G481" s="4"/>
      <c r="H481" s="4"/>
      <c r="I481" s="4"/>
      <c r="J481" s="153"/>
      <c r="K481" s="153"/>
      <c r="L481" s="153"/>
      <c r="M481" s="4"/>
      <c r="N481" s="4"/>
      <c r="O481" s="4"/>
      <c r="P481" s="41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8">
      <c r="A482" s="4"/>
      <c r="B482" s="4"/>
      <c r="C482" s="4"/>
      <c r="D482" s="4"/>
      <c r="E482" s="4"/>
      <c r="F482" s="41"/>
      <c r="G482" s="4"/>
      <c r="H482" s="4"/>
      <c r="I482" s="4"/>
      <c r="J482" s="153"/>
      <c r="K482" s="153"/>
      <c r="L482" s="153"/>
      <c r="M482" s="4"/>
      <c r="N482" s="4"/>
      <c r="O482" s="4"/>
      <c r="P482" s="41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8">
      <c r="A483" s="4"/>
      <c r="B483" s="4"/>
      <c r="C483" s="4"/>
      <c r="D483" s="4"/>
      <c r="E483" s="4"/>
      <c r="F483" s="41"/>
      <c r="G483" s="4"/>
      <c r="H483" s="4"/>
      <c r="I483" s="4"/>
      <c r="J483" s="153"/>
      <c r="K483" s="153"/>
      <c r="L483" s="153"/>
      <c r="M483" s="4"/>
      <c r="N483" s="4"/>
      <c r="O483" s="4"/>
      <c r="P483" s="41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8">
      <c r="A484" s="4"/>
      <c r="B484" s="4"/>
      <c r="C484" s="4"/>
      <c r="D484" s="4"/>
      <c r="E484" s="4"/>
      <c r="F484" s="41"/>
      <c r="G484" s="4"/>
      <c r="H484" s="4"/>
      <c r="I484" s="4"/>
      <c r="J484" s="153"/>
      <c r="K484" s="153"/>
      <c r="L484" s="153"/>
      <c r="M484" s="4"/>
      <c r="N484" s="4"/>
      <c r="O484" s="4"/>
      <c r="P484" s="41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8">
      <c r="A485" s="4"/>
      <c r="B485" s="4"/>
      <c r="C485" s="4"/>
      <c r="D485" s="4"/>
      <c r="E485" s="4"/>
      <c r="F485" s="41"/>
      <c r="G485" s="4"/>
      <c r="H485" s="4"/>
      <c r="I485" s="4"/>
      <c r="J485" s="153"/>
      <c r="K485" s="153"/>
      <c r="L485" s="153"/>
      <c r="M485" s="4"/>
      <c r="N485" s="4"/>
      <c r="O485" s="4"/>
      <c r="P485" s="41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8">
      <c r="A486" s="4"/>
      <c r="B486" s="4"/>
      <c r="C486" s="4"/>
      <c r="D486" s="4"/>
      <c r="E486" s="4"/>
      <c r="F486" s="41"/>
      <c r="G486" s="4"/>
      <c r="H486" s="4"/>
      <c r="I486" s="4"/>
      <c r="J486" s="153"/>
      <c r="K486" s="153"/>
      <c r="L486" s="153"/>
      <c r="M486" s="4"/>
      <c r="N486" s="4"/>
      <c r="O486" s="4"/>
      <c r="P486" s="41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8">
      <c r="A487" s="4"/>
      <c r="B487" s="4"/>
      <c r="C487" s="4"/>
      <c r="D487" s="4"/>
      <c r="E487" s="4"/>
      <c r="F487" s="41"/>
      <c r="G487" s="4"/>
      <c r="H487" s="4"/>
      <c r="I487" s="4"/>
      <c r="J487" s="153"/>
      <c r="K487" s="153"/>
      <c r="L487" s="153"/>
      <c r="M487" s="4"/>
      <c r="N487" s="4"/>
      <c r="O487" s="4"/>
      <c r="P487" s="41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8">
      <c r="A488" s="4"/>
      <c r="B488" s="4"/>
      <c r="C488" s="4"/>
      <c r="D488" s="4"/>
      <c r="E488" s="4"/>
      <c r="F488" s="41"/>
      <c r="G488" s="4"/>
      <c r="H488" s="4"/>
      <c r="I488" s="4"/>
      <c r="J488" s="153"/>
      <c r="K488" s="153"/>
      <c r="L488" s="153"/>
      <c r="M488" s="4"/>
      <c r="N488" s="4"/>
      <c r="O488" s="4"/>
      <c r="P488" s="41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8">
      <c r="A489" s="4"/>
      <c r="B489" s="4"/>
      <c r="C489" s="4"/>
      <c r="D489" s="4"/>
      <c r="E489" s="4"/>
      <c r="F489" s="41"/>
      <c r="G489" s="4"/>
      <c r="H489" s="4"/>
      <c r="I489" s="4"/>
      <c r="J489" s="153"/>
      <c r="K489" s="153"/>
      <c r="L489" s="153"/>
      <c r="M489" s="4"/>
      <c r="N489" s="4"/>
      <c r="O489" s="4"/>
      <c r="P489" s="41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8">
      <c r="A490" s="4"/>
      <c r="B490" s="4"/>
      <c r="C490" s="4"/>
      <c r="D490" s="4"/>
      <c r="E490" s="4"/>
      <c r="F490" s="41"/>
      <c r="G490" s="4"/>
      <c r="H490" s="4"/>
      <c r="I490" s="4"/>
      <c r="J490" s="153"/>
      <c r="K490" s="153"/>
      <c r="L490" s="153"/>
      <c r="M490" s="4"/>
      <c r="N490" s="4"/>
      <c r="O490" s="4"/>
      <c r="P490" s="41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8">
      <c r="A491" s="4"/>
      <c r="B491" s="4"/>
      <c r="C491" s="4"/>
      <c r="D491" s="4"/>
      <c r="E491" s="4"/>
      <c r="F491" s="41"/>
      <c r="G491" s="4"/>
      <c r="H491" s="4"/>
      <c r="I491" s="4"/>
      <c r="J491" s="153"/>
      <c r="K491" s="153"/>
      <c r="L491" s="153"/>
      <c r="M491" s="4"/>
      <c r="N491" s="4"/>
      <c r="O491" s="4"/>
      <c r="P491" s="41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8">
      <c r="A492" s="4"/>
      <c r="B492" s="4"/>
      <c r="C492" s="4"/>
      <c r="D492" s="4"/>
      <c r="E492" s="4"/>
      <c r="F492" s="41"/>
      <c r="G492" s="4"/>
      <c r="H492" s="4"/>
      <c r="I492" s="4"/>
      <c r="J492" s="153"/>
      <c r="K492" s="153"/>
      <c r="L492" s="153"/>
      <c r="M492" s="4"/>
      <c r="N492" s="4"/>
      <c r="O492" s="4"/>
      <c r="P492" s="41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8">
      <c r="A493" s="4"/>
      <c r="B493" s="4"/>
      <c r="C493" s="4"/>
      <c r="D493" s="4"/>
      <c r="E493" s="4"/>
      <c r="F493" s="41"/>
      <c r="G493" s="4"/>
      <c r="H493" s="4"/>
      <c r="I493" s="4"/>
      <c r="J493" s="153"/>
      <c r="K493" s="153"/>
      <c r="L493" s="153"/>
      <c r="M493" s="4"/>
      <c r="N493" s="4"/>
      <c r="O493" s="4"/>
      <c r="P493" s="41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8">
      <c r="A494" s="4"/>
      <c r="B494" s="4"/>
      <c r="C494" s="4"/>
      <c r="D494" s="4"/>
      <c r="E494" s="4"/>
      <c r="F494" s="41"/>
      <c r="G494" s="4"/>
      <c r="H494" s="4"/>
      <c r="I494" s="4"/>
      <c r="J494" s="153"/>
      <c r="K494" s="153"/>
      <c r="L494" s="153"/>
      <c r="M494" s="4"/>
      <c r="N494" s="4"/>
      <c r="O494" s="4"/>
      <c r="P494" s="41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8">
      <c r="A495" s="4"/>
      <c r="B495" s="4"/>
      <c r="C495" s="4"/>
      <c r="D495" s="4"/>
      <c r="E495" s="4"/>
      <c r="F495" s="41"/>
      <c r="G495" s="4"/>
      <c r="H495" s="4"/>
      <c r="I495" s="4"/>
      <c r="J495" s="153"/>
      <c r="K495" s="153"/>
      <c r="L495" s="153"/>
      <c r="M495" s="4"/>
      <c r="N495" s="4"/>
      <c r="O495" s="4"/>
      <c r="P495" s="41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8">
      <c r="A496" s="4"/>
      <c r="B496" s="4"/>
      <c r="C496" s="4"/>
      <c r="D496" s="4"/>
      <c r="E496" s="4"/>
      <c r="F496" s="41"/>
      <c r="G496" s="4"/>
      <c r="H496" s="4"/>
      <c r="I496" s="4"/>
      <c r="J496" s="153"/>
      <c r="K496" s="153"/>
      <c r="L496" s="153"/>
      <c r="M496" s="4"/>
      <c r="N496" s="4"/>
      <c r="O496" s="4"/>
      <c r="P496" s="41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8">
      <c r="A497" s="4"/>
      <c r="B497" s="4"/>
      <c r="C497" s="4"/>
      <c r="D497" s="4"/>
      <c r="E497" s="4"/>
      <c r="F497" s="41"/>
      <c r="G497" s="4"/>
      <c r="H497" s="4"/>
      <c r="I497" s="4"/>
      <c r="J497" s="153"/>
      <c r="K497" s="153"/>
      <c r="L497" s="153"/>
      <c r="M497" s="4"/>
      <c r="N497" s="4"/>
      <c r="O497" s="4"/>
      <c r="P497" s="41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8">
      <c r="A498" s="4"/>
      <c r="B498" s="4"/>
      <c r="C498" s="4"/>
      <c r="D498" s="4"/>
      <c r="E498" s="4"/>
      <c r="F498" s="41"/>
      <c r="G498" s="4"/>
      <c r="H498" s="4"/>
      <c r="I498" s="4"/>
      <c r="J498" s="153"/>
      <c r="K498" s="153"/>
      <c r="L498" s="153"/>
      <c r="M498" s="4"/>
      <c r="N498" s="4"/>
      <c r="O498" s="4"/>
      <c r="P498" s="41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8">
      <c r="A499" s="4"/>
      <c r="B499" s="4"/>
      <c r="C499" s="4"/>
      <c r="D499" s="4"/>
      <c r="E499" s="4"/>
      <c r="F499" s="41"/>
      <c r="G499" s="4"/>
      <c r="H499" s="4"/>
      <c r="I499" s="4"/>
      <c r="J499" s="153"/>
      <c r="K499" s="153"/>
      <c r="L499" s="153"/>
      <c r="M499" s="4"/>
      <c r="N499" s="4"/>
      <c r="O499" s="4"/>
      <c r="P499" s="41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8">
      <c r="A500" s="4"/>
      <c r="B500" s="4"/>
      <c r="C500" s="4"/>
      <c r="D500" s="4"/>
      <c r="E500" s="4"/>
      <c r="F500" s="41"/>
      <c r="G500" s="4"/>
      <c r="H500" s="4"/>
      <c r="I500" s="4"/>
      <c r="J500" s="153"/>
      <c r="K500" s="153"/>
      <c r="L500" s="153"/>
      <c r="M500" s="4"/>
      <c r="N500" s="4"/>
      <c r="O500" s="4"/>
      <c r="P500" s="41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8">
      <c r="A501" s="4"/>
      <c r="B501" s="4"/>
      <c r="C501" s="4"/>
      <c r="D501" s="4"/>
      <c r="E501" s="4"/>
      <c r="F501" s="41"/>
      <c r="G501" s="4"/>
      <c r="H501" s="4"/>
      <c r="I501" s="4"/>
      <c r="J501" s="153"/>
      <c r="K501" s="153"/>
      <c r="L501" s="153"/>
      <c r="M501" s="4"/>
      <c r="N501" s="4"/>
      <c r="O501" s="4"/>
      <c r="P501" s="41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8">
      <c r="A502" s="4"/>
      <c r="B502" s="4"/>
      <c r="C502" s="4"/>
      <c r="D502" s="4"/>
      <c r="E502" s="4"/>
      <c r="F502" s="41"/>
      <c r="G502" s="4"/>
      <c r="H502" s="4"/>
      <c r="I502" s="4"/>
      <c r="J502" s="153"/>
      <c r="K502" s="153"/>
      <c r="L502" s="153"/>
      <c r="M502" s="4"/>
      <c r="N502" s="4"/>
      <c r="O502" s="4"/>
      <c r="P502" s="41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8">
      <c r="A503" s="4"/>
      <c r="B503" s="4"/>
      <c r="C503" s="4"/>
      <c r="D503" s="4"/>
      <c r="E503" s="4"/>
      <c r="F503" s="41"/>
      <c r="G503" s="4"/>
      <c r="H503" s="4"/>
      <c r="I503" s="4"/>
      <c r="J503" s="153"/>
      <c r="K503" s="153"/>
      <c r="L503" s="153"/>
      <c r="M503" s="4"/>
      <c r="N503" s="4"/>
      <c r="O503" s="4"/>
      <c r="P503" s="41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8">
      <c r="A504" s="4"/>
      <c r="B504" s="4"/>
      <c r="C504" s="4"/>
      <c r="D504" s="4"/>
      <c r="E504" s="4"/>
      <c r="F504" s="41"/>
      <c r="G504" s="4"/>
      <c r="H504" s="4"/>
      <c r="I504" s="4"/>
      <c r="J504" s="153"/>
      <c r="K504" s="153"/>
      <c r="L504" s="153"/>
      <c r="M504" s="4"/>
      <c r="N504" s="4"/>
      <c r="O504" s="4"/>
      <c r="P504" s="41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8">
      <c r="A505" s="4"/>
      <c r="B505" s="4"/>
      <c r="C505" s="4"/>
      <c r="D505" s="4"/>
      <c r="E505" s="4"/>
      <c r="F505" s="41"/>
      <c r="G505" s="4"/>
      <c r="H505" s="4"/>
      <c r="I505" s="4"/>
      <c r="J505" s="153"/>
      <c r="K505" s="153"/>
      <c r="L505" s="153"/>
      <c r="M505" s="4"/>
      <c r="N505" s="4"/>
      <c r="O505" s="4"/>
      <c r="P505" s="41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8">
      <c r="A506" s="4"/>
      <c r="B506" s="4"/>
      <c r="C506" s="4"/>
      <c r="D506" s="4"/>
      <c r="E506" s="4"/>
      <c r="F506" s="41"/>
      <c r="G506" s="4"/>
      <c r="H506" s="4"/>
      <c r="I506" s="4"/>
      <c r="J506" s="153"/>
      <c r="K506" s="153"/>
      <c r="L506" s="153"/>
      <c r="M506" s="4"/>
      <c r="N506" s="4"/>
      <c r="O506" s="4"/>
      <c r="P506" s="41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8">
      <c r="A507" s="4"/>
      <c r="B507" s="4"/>
      <c r="C507" s="4"/>
      <c r="D507" s="4"/>
      <c r="E507" s="4"/>
      <c r="F507" s="41"/>
      <c r="G507" s="4"/>
      <c r="H507" s="4"/>
      <c r="I507" s="4"/>
      <c r="J507" s="153"/>
      <c r="K507" s="153"/>
      <c r="L507" s="153"/>
      <c r="M507" s="4"/>
      <c r="N507" s="4"/>
      <c r="O507" s="4"/>
      <c r="P507" s="41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8">
      <c r="A508" s="4"/>
      <c r="B508" s="4"/>
      <c r="C508" s="4"/>
      <c r="D508" s="4"/>
      <c r="E508" s="4"/>
      <c r="F508" s="41"/>
      <c r="G508" s="4"/>
      <c r="H508" s="4"/>
      <c r="I508" s="4"/>
      <c r="J508" s="153"/>
      <c r="K508" s="153"/>
      <c r="L508" s="153"/>
      <c r="M508" s="4"/>
      <c r="N508" s="4"/>
      <c r="O508" s="4"/>
      <c r="P508" s="41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8">
      <c r="A509" s="4"/>
      <c r="B509" s="4"/>
      <c r="C509" s="4"/>
      <c r="D509" s="4"/>
      <c r="E509" s="4"/>
      <c r="F509" s="41"/>
      <c r="G509" s="4"/>
      <c r="H509" s="4"/>
      <c r="I509" s="4"/>
      <c r="J509" s="153"/>
      <c r="K509" s="153"/>
      <c r="L509" s="153"/>
      <c r="M509" s="4"/>
      <c r="N509" s="4"/>
      <c r="O509" s="4"/>
      <c r="P509" s="41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8">
      <c r="A510" s="4"/>
      <c r="B510" s="4"/>
      <c r="C510" s="4"/>
      <c r="D510" s="4"/>
      <c r="E510" s="4"/>
      <c r="F510" s="41"/>
      <c r="G510" s="4"/>
      <c r="H510" s="4"/>
      <c r="I510" s="4"/>
      <c r="J510" s="153"/>
      <c r="K510" s="153"/>
      <c r="L510" s="153"/>
      <c r="M510" s="4"/>
      <c r="N510" s="4"/>
      <c r="O510" s="4"/>
      <c r="P510" s="41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8">
      <c r="A511" s="4"/>
      <c r="B511" s="4"/>
      <c r="C511" s="4"/>
      <c r="D511" s="4"/>
      <c r="E511" s="4"/>
      <c r="F511" s="41"/>
      <c r="G511" s="4"/>
      <c r="H511" s="4"/>
      <c r="I511" s="4"/>
      <c r="J511" s="153"/>
      <c r="K511" s="153"/>
      <c r="L511" s="153"/>
      <c r="M511" s="4"/>
      <c r="N511" s="4"/>
      <c r="O511" s="4"/>
      <c r="P511" s="41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8">
      <c r="A512" s="4"/>
      <c r="B512" s="4"/>
      <c r="C512" s="4"/>
      <c r="D512" s="4"/>
      <c r="E512" s="4"/>
      <c r="F512" s="41"/>
      <c r="G512" s="4"/>
      <c r="H512" s="4"/>
      <c r="I512" s="4"/>
      <c r="J512" s="153"/>
      <c r="K512" s="153"/>
      <c r="L512" s="153"/>
      <c r="M512" s="4"/>
      <c r="N512" s="4"/>
      <c r="O512" s="4"/>
      <c r="P512" s="41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8">
      <c r="A513" s="4"/>
      <c r="B513" s="4"/>
      <c r="C513" s="4"/>
      <c r="D513" s="4"/>
      <c r="E513" s="4"/>
      <c r="F513" s="41"/>
      <c r="G513" s="4"/>
      <c r="H513" s="4"/>
      <c r="I513" s="4"/>
      <c r="J513" s="153"/>
      <c r="K513" s="153"/>
      <c r="L513" s="153"/>
      <c r="M513" s="4"/>
      <c r="N513" s="4"/>
      <c r="O513" s="4"/>
      <c r="P513" s="41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8">
      <c r="A514" s="4"/>
      <c r="B514" s="4"/>
      <c r="C514" s="4"/>
      <c r="D514" s="4"/>
      <c r="E514" s="4"/>
      <c r="F514" s="41"/>
      <c r="G514" s="4"/>
      <c r="H514" s="4"/>
      <c r="I514" s="4"/>
      <c r="J514" s="153"/>
      <c r="K514" s="153"/>
      <c r="L514" s="153"/>
      <c r="M514" s="4"/>
      <c r="N514" s="4"/>
      <c r="O514" s="4"/>
      <c r="P514" s="41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8">
      <c r="A515" s="4"/>
      <c r="B515" s="4"/>
      <c r="C515" s="4"/>
      <c r="D515" s="4"/>
      <c r="E515" s="4"/>
      <c r="F515" s="41"/>
      <c r="G515" s="4"/>
      <c r="H515" s="4"/>
      <c r="I515" s="4"/>
      <c r="J515" s="153"/>
      <c r="K515" s="153"/>
      <c r="L515" s="153"/>
      <c r="M515" s="4"/>
      <c r="N515" s="4"/>
      <c r="O515" s="4"/>
      <c r="P515" s="41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8">
      <c r="A516" s="4"/>
      <c r="B516" s="4"/>
      <c r="C516" s="4"/>
      <c r="D516" s="4"/>
      <c r="E516" s="4"/>
      <c r="F516" s="41"/>
      <c r="G516" s="4"/>
      <c r="H516" s="4"/>
      <c r="I516" s="4"/>
      <c r="J516" s="153"/>
      <c r="K516" s="153"/>
      <c r="L516" s="153"/>
      <c r="M516" s="4"/>
      <c r="N516" s="4"/>
      <c r="O516" s="4"/>
      <c r="P516" s="41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8">
      <c r="A517" s="4"/>
      <c r="B517" s="4"/>
      <c r="C517" s="4"/>
      <c r="D517" s="4"/>
      <c r="E517" s="4"/>
      <c r="F517" s="41"/>
      <c r="G517" s="4"/>
      <c r="H517" s="4"/>
      <c r="I517" s="4"/>
      <c r="J517" s="153"/>
      <c r="K517" s="153"/>
      <c r="L517" s="153"/>
      <c r="M517" s="4"/>
      <c r="N517" s="4"/>
      <c r="O517" s="4"/>
      <c r="P517" s="41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8">
      <c r="A518" s="4"/>
      <c r="B518" s="4"/>
      <c r="C518" s="4"/>
      <c r="D518" s="4"/>
      <c r="E518" s="4"/>
      <c r="F518" s="41"/>
      <c r="G518" s="4"/>
      <c r="H518" s="4"/>
      <c r="I518" s="4"/>
      <c r="J518" s="153"/>
      <c r="K518" s="153"/>
      <c r="L518" s="153"/>
      <c r="M518" s="4"/>
      <c r="N518" s="4"/>
      <c r="O518" s="4"/>
      <c r="P518" s="41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8">
      <c r="A519" s="4"/>
      <c r="B519" s="4"/>
      <c r="C519" s="4"/>
      <c r="D519" s="4"/>
      <c r="E519" s="4"/>
      <c r="F519" s="41"/>
      <c r="G519" s="4"/>
      <c r="H519" s="4"/>
      <c r="I519" s="4"/>
      <c r="J519" s="153"/>
      <c r="K519" s="153"/>
      <c r="L519" s="153"/>
      <c r="M519" s="4"/>
      <c r="N519" s="4"/>
      <c r="O519" s="4"/>
      <c r="P519" s="41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8">
      <c r="A520" s="4"/>
      <c r="B520" s="4"/>
      <c r="C520" s="4"/>
      <c r="D520" s="4"/>
      <c r="E520" s="4"/>
      <c r="F520" s="41"/>
      <c r="G520" s="4"/>
      <c r="H520" s="4"/>
      <c r="I520" s="4"/>
      <c r="J520" s="153"/>
      <c r="K520" s="153"/>
      <c r="L520" s="153"/>
      <c r="M520" s="4"/>
      <c r="N520" s="4"/>
      <c r="O520" s="4"/>
      <c r="P520" s="41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8">
      <c r="A521" s="4"/>
      <c r="B521" s="4"/>
      <c r="C521" s="4"/>
      <c r="D521" s="4"/>
      <c r="E521" s="4"/>
      <c r="F521" s="41"/>
      <c r="G521" s="4"/>
      <c r="H521" s="4"/>
      <c r="I521" s="4"/>
      <c r="J521" s="153"/>
      <c r="K521" s="153"/>
      <c r="L521" s="153"/>
      <c r="M521" s="4"/>
      <c r="N521" s="4"/>
      <c r="O521" s="4"/>
      <c r="P521" s="41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8">
      <c r="A522" s="4"/>
      <c r="B522" s="4"/>
      <c r="C522" s="4"/>
      <c r="D522" s="4"/>
      <c r="E522" s="4"/>
      <c r="F522" s="41"/>
      <c r="G522" s="4"/>
      <c r="H522" s="4"/>
      <c r="I522" s="4"/>
      <c r="J522" s="153"/>
      <c r="K522" s="153"/>
      <c r="L522" s="153"/>
      <c r="M522" s="4"/>
      <c r="N522" s="4"/>
      <c r="O522" s="4"/>
      <c r="P522" s="41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8">
      <c r="A523" s="4"/>
      <c r="B523" s="4"/>
      <c r="C523" s="4"/>
      <c r="D523" s="4"/>
      <c r="E523" s="4"/>
      <c r="F523" s="41"/>
      <c r="G523" s="4"/>
      <c r="H523" s="4"/>
      <c r="I523" s="4"/>
      <c r="J523" s="153"/>
      <c r="K523" s="153"/>
      <c r="L523" s="153"/>
      <c r="M523" s="4"/>
      <c r="N523" s="4"/>
      <c r="O523" s="4"/>
      <c r="P523" s="41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8">
      <c r="A524" s="4"/>
      <c r="B524" s="4"/>
      <c r="C524" s="4"/>
      <c r="D524" s="4"/>
      <c r="E524" s="4"/>
      <c r="F524" s="41"/>
      <c r="G524" s="4"/>
      <c r="H524" s="4"/>
      <c r="I524" s="4"/>
      <c r="J524" s="153"/>
      <c r="K524" s="153"/>
      <c r="L524" s="153"/>
      <c r="M524" s="4"/>
      <c r="N524" s="4"/>
      <c r="O524" s="4"/>
      <c r="P524" s="41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8">
      <c r="A525" s="4"/>
      <c r="B525" s="4"/>
      <c r="C525" s="4"/>
      <c r="D525" s="4"/>
      <c r="E525" s="4"/>
      <c r="F525" s="41"/>
      <c r="G525" s="4"/>
      <c r="H525" s="4"/>
      <c r="I525" s="4"/>
      <c r="J525" s="153"/>
      <c r="K525" s="153"/>
      <c r="L525" s="153"/>
      <c r="M525" s="4"/>
      <c r="N525" s="4"/>
      <c r="O525" s="4"/>
      <c r="P525" s="41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8">
      <c r="A526" s="4"/>
      <c r="B526" s="4"/>
      <c r="C526" s="4"/>
      <c r="D526" s="4"/>
      <c r="E526" s="4"/>
      <c r="F526" s="41"/>
      <c r="G526" s="4"/>
      <c r="H526" s="4"/>
      <c r="I526" s="4"/>
      <c r="J526" s="153"/>
      <c r="K526" s="153"/>
      <c r="L526" s="153"/>
      <c r="M526" s="4"/>
      <c r="N526" s="4"/>
      <c r="O526" s="4"/>
      <c r="P526" s="41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8">
      <c r="A527" s="4"/>
      <c r="B527" s="4"/>
      <c r="C527" s="4"/>
      <c r="D527" s="4"/>
      <c r="E527" s="4"/>
      <c r="F527" s="41"/>
      <c r="G527" s="4"/>
      <c r="H527" s="4"/>
      <c r="I527" s="4"/>
      <c r="J527" s="153"/>
      <c r="K527" s="153"/>
      <c r="L527" s="153"/>
      <c r="M527" s="4"/>
      <c r="N527" s="4"/>
      <c r="O527" s="4"/>
      <c r="P527" s="41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8">
      <c r="A528" s="4"/>
      <c r="B528" s="4"/>
      <c r="C528" s="4"/>
      <c r="D528" s="4"/>
      <c r="E528" s="4"/>
      <c r="F528" s="41"/>
      <c r="G528" s="4"/>
      <c r="H528" s="4"/>
      <c r="I528" s="4"/>
      <c r="J528" s="153"/>
      <c r="K528" s="153"/>
      <c r="L528" s="153"/>
      <c r="M528" s="4"/>
      <c r="N528" s="4"/>
      <c r="O528" s="4"/>
      <c r="P528" s="41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8">
      <c r="A529" s="4"/>
      <c r="B529" s="4"/>
      <c r="C529" s="4"/>
      <c r="D529" s="4"/>
      <c r="E529" s="4"/>
      <c r="F529" s="41"/>
      <c r="G529" s="4"/>
      <c r="H529" s="4"/>
      <c r="I529" s="4"/>
      <c r="J529" s="153"/>
      <c r="K529" s="153"/>
      <c r="L529" s="153"/>
      <c r="M529" s="4"/>
      <c r="N529" s="4"/>
      <c r="O529" s="4"/>
      <c r="P529" s="41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8">
      <c r="A530" s="4"/>
      <c r="B530" s="4"/>
      <c r="C530" s="4"/>
      <c r="D530" s="4"/>
      <c r="E530" s="4"/>
      <c r="F530" s="41"/>
      <c r="G530" s="4"/>
      <c r="H530" s="4"/>
      <c r="I530" s="4"/>
      <c r="J530" s="153"/>
      <c r="K530" s="153"/>
      <c r="L530" s="153"/>
      <c r="M530" s="4"/>
      <c r="N530" s="4"/>
      <c r="O530" s="4"/>
      <c r="P530" s="41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8">
      <c r="A531" s="4"/>
      <c r="B531" s="4"/>
      <c r="C531" s="4"/>
      <c r="D531" s="4"/>
      <c r="E531" s="4"/>
      <c r="F531" s="41"/>
      <c r="G531" s="4"/>
      <c r="H531" s="4"/>
      <c r="I531" s="4"/>
      <c r="J531" s="153"/>
      <c r="K531" s="153"/>
      <c r="L531" s="153"/>
      <c r="M531" s="4"/>
      <c r="N531" s="4"/>
      <c r="O531" s="4"/>
      <c r="P531" s="41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8">
      <c r="A532" s="4"/>
      <c r="B532" s="4"/>
      <c r="C532" s="4"/>
      <c r="D532" s="4"/>
      <c r="E532" s="4"/>
      <c r="F532" s="41"/>
      <c r="G532" s="4"/>
      <c r="H532" s="4"/>
      <c r="I532" s="4"/>
      <c r="J532" s="153"/>
      <c r="K532" s="153"/>
      <c r="L532" s="153"/>
      <c r="M532" s="4"/>
      <c r="N532" s="4"/>
      <c r="O532" s="4"/>
      <c r="P532" s="41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8">
      <c r="A533" s="4"/>
      <c r="B533" s="4"/>
      <c r="C533" s="4"/>
      <c r="D533" s="4"/>
      <c r="E533" s="4"/>
      <c r="F533" s="41"/>
      <c r="G533" s="4"/>
      <c r="H533" s="4"/>
      <c r="I533" s="4"/>
      <c r="J533" s="153"/>
      <c r="K533" s="153"/>
      <c r="L533" s="153"/>
      <c r="M533" s="4"/>
      <c r="N533" s="4"/>
      <c r="O533" s="4"/>
      <c r="P533" s="41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8">
      <c r="A534" s="4"/>
      <c r="B534" s="4"/>
      <c r="C534" s="4"/>
      <c r="D534" s="4"/>
      <c r="E534" s="4"/>
      <c r="F534" s="41"/>
      <c r="G534" s="4"/>
      <c r="H534" s="4"/>
      <c r="I534" s="4"/>
      <c r="J534" s="153"/>
      <c r="K534" s="153"/>
      <c r="L534" s="153"/>
      <c r="M534" s="4"/>
      <c r="N534" s="4"/>
      <c r="O534" s="4"/>
      <c r="P534" s="41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8">
      <c r="A535" s="4"/>
      <c r="B535" s="4"/>
      <c r="C535" s="4"/>
      <c r="D535" s="4"/>
      <c r="E535" s="4"/>
      <c r="F535" s="41"/>
      <c r="G535" s="4"/>
      <c r="H535" s="4"/>
      <c r="I535" s="4"/>
      <c r="J535" s="153"/>
      <c r="K535" s="153"/>
      <c r="L535" s="153"/>
      <c r="M535" s="4"/>
      <c r="N535" s="4"/>
      <c r="O535" s="4"/>
      <c r="P535" s="41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8">
      <c r="A536" s="4"/>
      <c r="B536" s="4"/>
      <c r="C536" s="4"/>
      <c r="D536" s="4"/>
      <c r="E536" s="4"/>
      <c r="F536" s="41"/>
      <c r="G536" s="4"/>
      <c r="H536" s="4"/>
      <c r="I536" s="4"/>
      <c r="J536" s="153"/>
      <c r="K536" s="153"/>
      <c r="L536" s="153"/>
      <c r="M536" s="4"/>
      <c r="N536" s="4"/>
      <c r="O536" s="4"/>
      <c r="P536" s="41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8">
      <c r="A537" s="4"/>
      <c r="B537" s="4"/>
      <c r="C537" s="4"/>
      <c r="D537" s="4"/>
      <c r="E537" s="4"/>
      <c r="F537" s="41"/>
      <c r="G537" s="4"/>
      <c r="H537" s="4"/>
      <c r="I537" s="4"/>
      <c r="J537" s="153"/>
      <c r="K537" s="153"/>
      <c r="L537" s="153"/>
      <c r="M537" s="4"/>
      <c r="N537" s="4"/>
      <c r="O537" s="4"/>
      <c r="P537" s="41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8">
      <c r="A538" s="4"/>
      <c r="B538" s="4"/>
      <c r="C538" s="4"/>
      <c r="D538" s="4"/>
      <c r="E538" s="4"/>
      <c r="F538" s="41"/>
      <c r="G538" s="4"/>
      <c r="H538" s="4"/>
      <c r="I538" s="4"/>
      <c r="J538" s="153"/>
      <c r="K538" s="153"/>
      <c r="L538" s="153"/>
      <c r="M538" s="4"/>
      <c r="N538" s="4"/>
      <c r="O538" s="4"/>
      <c r="P538" s="41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8">
      <c r="A539" s="4"/>
      <c r="B539" s="4"/>
      <c r="C539" s="4"/>
      <c r="D539" s="4"/>
      <c r="E539" s="4"/>
      <c r="F539" s="41"/>
      <c r="G539" s="4"/>
      <c r="H539" s="4"/>
      <c r="I539" s="4"/>
      <c r="J539" s="153"/>
      <c r="K539" s="153"/>
      <c r="L539" s="153"/>
      <c r="M539" s="4"/>
      <c r="N539" s="4"/>
      <c r="O539" s="4"/>
      <c r="P539" s="41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8">
      <c r="A540" s="4"/>
      <c r="B540" s="4"/>
      <c r="C540" s="4"/>
      <c r="D540" s="4"/>
      <c r="E540" s="4"/>
      <c r="F540" s="41"/>
      <c r="G540" s="4"/>
      <c r="H540" s="4"/>
      <c r="I540" s="4"/>
      <c r="J540" s="153"/>
      <c r="K540" s="153"/>
      <c r="L540" s="153"/>
      <c r="M540" s="4"/>
      <c r="N540" s="4"/>
      <c r="O540" s="4"/>
      <c r="P540" s="41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8">
      <c r="A541" s="4"/>
      <c r="B541" s="4"/>
      <c r="C541" s="4"/>
      <c r="D541" s="4"/>
      <c r="E541" s="4"/>
      <c r="F541" s="41"/>
      <c r="G541" s="4"/>
      <c r="H541" s="4"/>
      <c r="I541" s="4"/>
      <c r="J541" s="153"/>
      <c r="K541" s="153"/>
      <c r="L541" s="153"/>
      <c r="M541" s="4"/>
      <c r="N541" s="4"/>
      <c r="O541" s="4"/>
      <c r="P541" s="41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8">
      <c r="A542" s="4"/>
      <c r="B542" s="4"/>
      <c r="C542" s="4"/>
      <c r="D542" s="4"/>
      <c r="E542" s="4"/>
      <c r="F542" s="41"/>
      <c r="G542" s="4"/>
      <c r="H542" s="4"/>
      <c r="I542" s="4"/>
      <c r="J542" s="153"/>
      <c r="K542" s="153"/>
      <c r="L542" s="153"/>
      <c r="M542" s="4"/>
      <c r="N542" s="4"/>
      <c r="O542" s="4"/>
      <c r="P542" s="41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8">
      <c r="A543" s="4"/>
      <c r="B543" s="4"/>
      <c r="C543" s="4"/>
      <c r="D543" s="4"/>
      <c r="E543" s="4"/>
      <c r="F543" s="41"/>
      <c r="G543" s="4"/>
      <c r="H543" s="4"/>
      <c r="I543" s="4"/>
      <c r="J543" s="153"/>
      <c r="K543" s="153"/>
      <c r="L543" s="153"/>
      <c r="M543" s="4"/>
      <c r="N543" s="4"/>
      <c r="O543" s="4"/>
      <c r="P543" s="41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8">
      <c r="A544" s="4"/>
      <c r="B544" s="4"/>
      <c r="C544" s="4"/>
      <c r="D544" s="4"/>
      <c r="E544" s="4"/>
      <c r="F544" s="41"/>
      <c r="G544" s="4"/>
      <c r="H544" s="4"/>
      <c r="I544" s="4"/>
      <c r="J544" s="153"/>
      <c r="K544" s="153"/>
      <c r="L544" s="153"/>
      <c r="M544" s="4"/>
      <c r="N544" s="4"/>
      <c r="O544" s="4"/>
      <c r="P544" s="41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8">
      <c r="A545" s="4"/>
      <c r="B545" s="4"/>
      <c r="C545" s="4"/>
      <c r="D545" s="4"/>
      <c r="E545" s="4"/>
      <c r="F545" s="41"/>
      <c r="G545" s="4"/>
      <c r="H545" s="4"/>
      <c r="I545" s="4"/>
      <c r="J545" s="153"/>
      <c r="K545" s="153"/>
      <c r="L545" s="153"/>
      <c r="M545" s="4"/>
      <c r="N545" s="4"/>
      <c r="O545" s="4"/>
      <c r="P545" s="41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8">
      <c r="A546" s="4"/>
      <c r="B546" s="4"/>
      <c r="C546" s="4"/>
      <c r="D546" s="4"/>
      <c r="E546" s="4"/>
      <c r="F546" s="41"/>
      <c r="G546" s="4"/>
      <c r="H546" s="4"/>
      <c r="I546" s="4"/>
      <c r="J546" s="153"/>
      <c r="K546" s="153"/>
      <c r="L546" s="153"/>
      <c r="M546" s="4"/>
      <c r="N546" s="4"/>
      <c r="O546" s="4"/>
      <c r="P546" s="41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8">
      <c r="A547" s="4"/>
      <c r="B547" s="4"/>
      <c r="C547" s="4"/>
      <c r="D547" s="4"/>
      <c r="E547" s="4"/>
      <c r="F547" s="41"/>
      <c r="G547" s="4"/>
      <c r="H547" s="4"/>
      <c r="I547" s="4"/>
      <c r="J547" s="153"/>
      <c r="K547" s="153"/>
      <c r="L547" s="153"/>
      <c r="M547" s="4"/>
      <c r="N547" s="4"/>
      <c r="O547" s="4"/>
      <c r="P547" s="41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8">
      <c r="A548" s="4"/>
      <c r="B548" s="4"/>
      <c r="C548" s="4"/>
      <c r="D548" s="4"/>
      <c r="E548" s="4"/>
      <c r="F548" s="41"/>
      <c r="G548" s="4"/>
      <c r="H548" s="4"/>
      <c r="I548" s="4"/>
      <c r="J548" s="153"/>
      <c r="K548" s="153"/>
      <c r="L548" s="153"/>
      <c r="M548" s="4"/>
      <c r="N548" s="4"/>
      <c r="O548" s="4"/>
      <c r="P548" s="41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8">
      <c r="A549" s="4"/>
      <c r="B549" s="4"/>
      <c r="C549" s="4"/>
      <c r="D549" s="4"/>
      <c r="E549" s="4"/>
      <c r="F549" s="41"/>
      <c r="G549" s="4"/>
      <c r="H549" s="4"/>
      <c r="I549" s="4"/>
      <c r="J549" s="153"/>
      <c r="K549" s="153"/>
      <c r="L549" s="153"/>
      <c r="M549" s="4"/>
      <c r="N549" s="4"/>
      <c r="O549" s="4"/>
      <c r="P549" s="41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8">
      <c r="A550" s="4"/>
      <c r="B550" s="4"/>
      <c r="C550" s="4"/>
      <c r="D550" s="4"/>
      <c r="E550" s="4"/>
      <c r="F550" s="41"/>
      <c r="G550" s="4"/>
      <c r="H550" s="4"/>
      <c r="I550" s="4"/>
      <c r="J550" s="153"/>
      <c r="K550" s="153"/>
      <c r="L550" s="153"/>
      <c r="M550" s="4"/>
      <c r="N550" s="4"/>
      <c r="O550" s="4"/>
      <c r="P550" s="41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8">
      <c r="A551" s="4"/>
      <c r="B551" s="4"/>
      <c r="C551" s="4"/>
      <c r="D551" s="4"/>
      <c r="E551" s="4"/>
      <c r="F551" s="41"/>
      <c r="G551" s="4"/>
      <c r="H551" s="4"/>
      <c r="I551" s="4"/>
      <c r="J551" s="153"/>
      <c r="K551" s="153"/>
      <c r="L551" s="153"/>
      <c r="M551" s="4"/>
      <c r="N551" s="4"/>
      <c r="O551" s="4"/>
      <c r="P551" s="41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8">
      <c r="A552" s="4"/>
      <c r="B552" s="4"/>
      <c r="C552" s="4"/>
      <c r="D552" s="4"/>
      <c r="E552" s="4"/>
      <c r="F552" s="41"/>
      <c r="G552" s="4"/>
      <c r="H552" s="4"/>
      <c r="I552" s="4"/>
      <c r="J552" s="153"/>
      <c r="K552" s="153"/>
      <c r="L552" s="153"/>
      <c r="M552" s="4"/>
      <c r="N552" s="4"/>
      <c r="O552" s="4"/>
      <c r="P552" s="41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8">
      <c r="A553" s="4"/>
      <c r="B553" s="4"/>
      <c r="C553" s="4"/>
      <c r="D553" s="4"/>
      <c r="E553" s="4"/>
      <c r="F553" s="41"/>
      <c r="G553" s="4"/>
      <c r="H553" s="4"/>
      <c r="I553" s="4"/>
      <c r="J553" s="153"/>
      <c r="K553" s="153"/>
      <c r="L553" s="153"/>
      <c r="M553" s="4"/>
      <c r="N553" s="4"/>
      <c r="O553" s="4"/>
      <c r="P553" s="41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8">
      <c r="A554" s="4"/>
      <c r="B554" s="4"/>
      <c r="C554" s="4"/>
      <c r="D554" s="4"/>
      <c r="E554" s="4"/>
      <c r="F554" s="41"/>
      <c r="G554" s="4"/>
      <c r="H554" s="4"/>
      <c r="I554" s="4"/>
      <c r="J554" s="153"/>
      <c r="K554" s="153"/>
      <c r="L554" s="153"/>
      <c r="M554" s="4"/>
      <c r="N554" s="4"/>
      <c r="O554" s="4"/>
      <c r="P554" s="41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8">
      <c r="A555" s="4"/>
      <c r="B555" s="4"/>
      <c r="C555" s="4"/>
      <c r="D555" s="4"/>
      <c r="E555" s="4"/>
      <c r="F555" s="41"/>
      <c r="G555" s="4"/>
      <c r="H555" s="4"/>
      <c r="I555" s="4"/>
      <c r="J555" s="153"/>
      <c r="K555" s="153"/>
      <c r="L555" s="153"/>
      <c r="M555" s="4"/>
      <c r="N555" s="4"/>
      <c r="O555" s="4"/>
      <c r="P555" s="41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8">
      <c r="A556" s="4"/>
      <c r="B556" s="4"/>
      <c r="C556" s="4"/>
      <c r="D556" s="4"/>
      <c r="E556" s="4"/>
      <c r="F556" s="41"/>
      <c r="G556" s="4"/>
      <c r="H556" s="4"/>
      <c r="I556" s="4"/>
      <c r="J556" s="153"/>
      <c r="K556" s="153"/>
      <c r="L556" s="153"/>
      <c r="M556" s="4"/>
      <c r="N556" s="4"/>
      <c r="O556" s="4"/>
      <c r="P556" s="41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8">
      <c r="A557" s="4"/>
      <c r="B557" s="4"/>
      <c r="C557" s="4"/>
      <c r="D557" s="4"/>
      <c r="E557" s="4"/>
      <c r="F557" s="41"/>
      <c r="G557" s="4"/>
      <c r="H557" s="4"/>
      <c r="I557" s="4"/>
      <c r="J557" s="153"/>
      <c r="K557" s="153"/>
      <c r="L557" s="153"/>
      <c r="M557" s="4"/>
      <c r="N557" s="4"/>
      <c r="O557" s="4"/>
      <c r="P557" s="41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8">
      <c r="A558" s="4"/>
      <c r="B558" s="4"/>
      <c r="C558" s="4"/>
      <c r="D558" s="4"/>
      <c r="E558" s="4"/>
      <c r="F558" s="41"/>
      <c r="G558" s="4"/>
      <c r="H558" s="4"/>
      <c r="I558" s="4"/>
      <c r="J558" s="153"/>
      <c r="K558" s="153"/>
      <c r="L558" s="153"/>
      <c r="M558" s="4"/>
      <c r="N558" s="4"/>
      <c r="O558" s="4"/>
      <c r="P558" s="41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8">
      <c r="A559" s="4"/>
      <c r="B559" s="4"/>
      <c r="C559" s="4"/>
      <c r="D559" s="4"/>
      <c r="E559" s="4"/>
      <c r="F559" s="41"/>
      <c r="G559" s="4"/>
      <c r="H559" s="4"/>
      <c r="I559" s="4"/>
      <c r="J559" s="153"/>
      <c r="K559" s="153"/>
      <c r="L559" s="153"/>
      <c r="M559" s="4"/>
      <c r="N559" s="4"/>
      <c r="O559" s="4"/>
      <c r="P559" s="41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8">
      <c r="A560" s="4"/>
      <c r="B560" s="4"/>
      <c r="C560" s="4"/>
      <c r="D560" s="4"/>
      <c r="E560" s="4"/>
      <c r="F560" s="41"/>
      <c r="G560" s="4"/>
      <c r="H560" s="4"/>
      <c r="I560" s="4"/>
      <c r="J560" s="153"/>
      <c r="K560" s="153"/>
      <c r="L560" s="153"/>
      <c r="M560" s="4"/>
      <c r="N560" s="4"/>
      <c r="O560" s="4"/>
      <c r="P560" s="41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8">
      <c r="A561" s="4"/>
      <c r="B561" s="4"/>
      <c r="C561" s="4"/>
      <c r="D561" s="4"/>
      <c r="E561" s="4"/>
      <c r="F561" s="41"/>
      <c r="G561" s="4"/>
      <c r="H561" s="4"/>
      <c r="I561" s="4"/>
      <c r="J561" s="153"/>
      <c r="K561" s="153"/>
      <c r="L561" s="153"/>
      <c r="M561" s="4"/>
      <c r="N561" s="4"/>
      <c r="O561" s="4"/>
      <c r="P561" s="41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8">
      <c r="A562" s="4"/>
      <c r="B562" s="4"/>
      <c r="C562" s="4"/>
      <c r="D562" s="4"/>
      <c r="E562" s="4"/>
      <c r="F562" s="41"/>
      <c r="G562" s="4"/>
      <c r="H562" s="4"/>
      <c r="I562" s="4"/>
      <c r="J562" s="153"/>
      <c r="K562" s="153"/>
      <c r="L562" s="153"/>
      <c r="M562" s="4"/>
      <c r="N562" s="4"/>
      <c r="O562" s="4"/>
      <c r="P562" s="41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8">
      <c r="A563" s="4"/>
      <c r="B563" s="4"/>
      <c r="C563" s="4"/>
      <c r="D563" s="4"/>
      <c r="E563" s="4"/>
      <c r="F563" s="41"/>
      <c r="G563" s="4"/>
      <c r="H563" s="4"/>
      <c r="I563" s="4"/>
      <c r="J563" s="153"/>
      <c r="K563" s="153"/>
      <c r="L563" s="153"/>
      <c r="M563" s="4"/>
      <c r="N563" s="4"/>
      <c r="O563" s="4"/>
      <c r="P563" s="41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8">
      <c r="A564" s="4"/>
      <c r="B564" s="4"/>
      <c r="C564" s="4"/>
      <c r="D564" s="4"/>
      <c r="E564" s="4"/>
      <c r="F564" s="41"/>
      <c r="G564" s="4"/>
      <c r="H564" s="4"/>
      <c r="I564" s="4"/>
      <c r="J564" s="153"/>
      <c r="K564" s="153"/>
      <c r="L564" s="153"/>
      <c r="M564" s="4"/>
      <c r="N564" s="4"/>
      <c r="O564" s="4"/>
      <c r="P564" s="41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8">
      <c r="A565" s="4"/>
      <c r="B565" s="4"/>
      <c r="C565" s="4"/>
      <c r="D565" s="4"/>
      <c r="E565" s="4"/>
      <c r="F565" s="41"/>
      <c r="G565" s="4"/>
      <c r="H565" s="4"/>
      <c r="I565" s="4"/>
      <c r="J565" s="153"/>
      <c r="K565" s="153"/>
      <c r="L565" s="153"/>
      <c r="M565" s="4"/>
      <c r="N565" s="4"/>
      <c r="O565" s="4"/>
      <c r="P565" s="41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8">
      <c r="A566" s="4"/>
      <c r="B566" s="4"/>
      <c r="C566" s="4"/>
      <c r="D566" s="4"/>
      <c r="E566" s="4"/>
      <c r="F566" s="41"/>
      <c r="G566" s="4"/>
      <c r="H566" s="4"/>
      <c r="I566" s="4"/>
      <c r="J566" s="153"/>
      <c r="K566" s="153"/>
      <c r="L566" s="153"/>
      <c r="M566" s="4"/>
      <c r="N566" s="4"/>
      <c r="O566" s="4"/>
      <c r="P566" s="41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8">
      <c r="A567" s="4"/>
      <c r="B567" s="4"/>
      <c r="C567" s="4"/>
      <c r="D567" s="4"/>
      <c r="E567" s="4"/>
      <c r="F567" s="41"/>
      <c r="G567" s="4"/>
      <c r="H567" s="4"/>
      <c r="I567" s="4"/>
      <c r="J567" s="153"/>
      <c r="K567" s="153"/>
      <c r="L567" s="153"/>
      <c r="M567" s="4"/>
      <c r="N567" s="4"/>
      <c r="O567" s="4"/>
      <c r="P567" s="41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8">
      <c r="A568" s="4"/>
      <c r="B568" s="4"/>
      <c r="C568" s="4"/>
      <c r="D568" s="4"/>
      <c r="E568" s="4"/>
      <c r="F568" s="41"/>
      <c r="G568" s="4"/>
      <c r="H568" s="4"/>
      <c r="I568" s="4"/>
      <c r="J568" s="153"/>
      <c r="K568" s="153"/>
      <c r="L568" s="153"/>
      <c r="M568" s="4"/>
      <c r="N568" s="4"/>
      <c r="O568" s="4"/>
      <c r="P568" s="41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8">
      <c r="A569" s="4"/>
      <c r="B569" s="4"/>
      <c r="C569" s="4"/>
      <c r="D569" s="4"/>
      <c r="E569" s="4"/>
      <c r="F569" s="41"/>
      <c r="G569" s="4"/>
      <c r="H569" s="4"/>
      <c r="I569" s="4"/>
      <c r="J569" s="153"/>
      <c r="K569" s="153"/>
      <c r="L569" s="153"/>
      <c r="M569" s="4"/>
      <c r="N569" s="4"/>
      <c r="O569" s="4"/>
      <c r="P569" s="41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8">
      <c r="A570" s="4"/>
      <c r="B570" s="4"/>
      <c r="C570" s="4"/>
      <c r="D570" s="4"/>
      <c r="E570" s="4"/>
      <c r="F570" s="41"/>
      <c r="G570" s="4"/>
      <c r="H570" s="4"/>
      <c r="I570" s="4"/>
      <c r="J570" s="153"/>
      <c r="K570" s="153"/>
      <c r="L570" s="153"/>
      <c r="M570" s="4"/>
      <c r="N570" s="4"/>
      <c r="O570" s="4"/>
      <c r="P570" s="41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8">
      <c r="A571" s="4"/>
      <c r="B571" s="4"/>
      <c r="C571" s="4"/>
      <c r="D571" s="4"/>
      <c r="E571" s="4"/>
      <c r="F571" s="41"/>
      <c r="G571" s="4"/>
      <c r="H571" s="4"/>
      <c r="I571" s="4"/>
      <c r="J571" s="153"/>
      <c r="K571" s="153"/>
      <c r="L571" s="153"/>
      <c r="M571" s="4"/>
      <c r="N571" s="4"/>
      <c r="O571" s="4"/>
      <c r="P571" s="41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8">
      <c r="A572" s="4"/>
      <c r="B572" s="4"/>
      <c r="C572" s="4"/>
      <c r="D572" s="4"/>
      <c r="E572" s="4"/>
      <c r="F572" s="41"/>
      <c r="G572" s="4"/>
      <c r="H572" s="4"/>
      <c r="I572" s="4"/>
      <c r="J572" s="153"/>
      <c r="K572" s="153"/>
      <c r="L572" s="153"/>
      <c r="M572" s="4"/>
      <c r="N572" s="4"/>
      <c r="O572" s="4"/>
      <c r="P572" s="41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8">
      <c r="A573" s="4"/>
      <c r="B573" s="4"/>
      <c r="C573" s="4"/>
      <c r="D573" s="4"/>
      <c r="E573" s="4"/>
      <c r="F573" s="41"/>
      <c r="G573" s="4"/>
      <c r="H573" s="4"/>
      <c r="I573" s="4"/>
      <c r="J573" s="153"/>
      <c r="K573" s="153"/>
      <c r="L573" s="153"/>
      <c r="M573" s="4"/>
      <c r="N573" s="4"/>
      <c r="O573" s="4"/>
      <c r="P573" s="41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8">
      <c r="A574" s="4"/>
      <c r="B574" s="4"/>
      <c r="C574" s="4"/>
      <c r="D574" s="4"/>
      <c r="E574" s="4"/>
      <c r="F574" s="41"/>
      <c r="G574" s="4"/>
      <c r="H574" s="4"/>
      <c r="I574" s="4"/>
      <c r="J574" s="153"/>
      <c r="K574" s="153"/>
      <c r="L574" s="153"/>
      <c r="M574" s="4"/>
      <c r="N574" s="4"/>
      <c r="O574" s="4"/>
      <c r="P574" s="41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8">
      <c r="A575" s="4"/>
      <c r="B575" s="4"/>
      <c r="C575" s="4"/>
      <c r="D575" s="4"/>
      <c r="E575" s="4"/>
      <c r="F575" s="41"/>
      <c r="G575" s="4"/>
      <c r="H575" s="4"/>
      <c r="I575" s="4"/>
      <c r="J575" s="153"/>
      <c r="K575" s="153"/>
      <c r="L575" s="153"/>
      <c r="M575" s="4"/>
      <c r="N575" s="4"/>
      <c r="O575" s="4"/>
      <c r="P575" s="41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8">
      <c r="A576" s="4"/>
      <c r="B576" s="4"/>
      <c r="C576" s="4"/>
      <c r="D576" s="4"/>
      <c r="E576" s="4"/>
      <c r="F576" s="41"/>
      <c r="G576" s="4"/>
      <c r="H576" s="4"/>
      <c r="I576" s="4"/>
      <c r="J576" s="153"/>
      <c r="K576" s="153"/>
      <c r="L576" s="153"/>
      <c r="M576" s="4"/>
      <c r="N576" s="4"/>
      <c r="O576" s="4"/>
      <c r="P576" s="41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8">
      <c r="A577" s="4"/>
      <c r="B577" s="4"/>
      <c r="C577" s="4"/>
      <c r="D577" s="4"/>
      <c r="E577" s="4"/>
      <c r="F577" s="41"/>
      <c r="G577" s="4"/>
      <c r="H577" s="4"/>
      <c r="I577" s="4"/>
      <c r="J577" s="153"/>
      <c r="K577" s="153"/>
      <c r="L577" s="153"/>
      <c r="M577" s="4"/>
      <c r="N577" s="4"/>
      <c r="O577" s="4"/>
      <c r="P577" s="41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8">
      <c r="A578" s="4"/>
      <c r="B578" s="4"/>
      <c r="C578" s="4"/>
      <c r="D578" s="4"/>
      <c r="E578" s="4"/>
      <c r="F578" s="41"/>
      <c r="G578" s="4"/>
      <c r="H578" s="4"/>
      <c r="I578" s="4"/>
      <c r="J578" s="153"/>
      <c r="K578" s="153"/>
      <c r="L578" s="153"/>
      <c r="M578" s="4"/>
      <c r="N578" s="4"/>
      <c r="O578" s="4"/>
      <c r="P578" s="41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8">
      <c r="A579" s="4"/>
      <c r="B579" s="4"/>
      <c r="C579" s="4"/>
      <c r="D579" s="4"/>
      <c r="E579" s="4"/>
      <c r="F579" s="41"/>
      <c r="G579" s="4"/>
      <c r="H579" s="4"/>
      <c r="I579" s="4"/>
      <c r="J579" s="153"/>
      <c r="K579" s="153"/>
      <c r="L579" s="153"/>
      <c r="M579" s="4"/>
      <c r="N579" s="4"/>
      <c r="O579" s="4"/>
      <c r="P579" s="41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8">
      <c r="A580" s="4"/>
      <c r="B580" s="4"/>
      <c r="C580" s="4"/>
      <c r="D580" s="4"/>
      <c r="E580" s="4"/>
      <c r="F580" s="41"/>
      <c r="G580" s="4"/>
      <c r="H580" s="4"/>
      <c r="I580" s="4"/>
      <c r="J580" s="153"/>
      <c r="K580" s="153"/>
      <c r="L580" s="153"/>
      <c r="M580" s="4"/>
      <c r="N580" s="4"/>
      <c r="O580" s="4"/>
      <c r="P580" s="41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8">
      <c r="A581" s="4"/>
      <c r="B581" s="4"/>
      <c r="C581" s="4"/>
      <c r="D581" s="4"/>
      <c r="E581" s="4"/>
      <c r="F581" s="41"/>
      <c r="G581" s="4"/>
      <c r="H581" s="4"/>
      <c r="I581" s="4"/>
      <c r="J581" s="153"/>
      <c r="K581" s="153"/>
      <c r="L581" s="153"/>
      <c r="M581" s="4"/>
      <c r="N581" s="4"/>
      <c r="O581" s="4"/>
      <c r="P581" s="41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8">
      <c r="A582" s="4"/>
      <c r="B582" s="4"/>
      <c r="C582" s="4"/>
      <c r="D582" s="4"/>
      <c r="E582" s="4"/>
      <c r="F582" s="41"/>
      <c r="G582" s="4"/>
      <c r="H582" s="4"/>
      <c r="I582" s="4"/>
      <c r="J582" s="153"/>
      <c r="K582" s="153"/>
      <c r="L582" s="153"/>
      <c r="M582" s="4"/>
      <c r="N582" s="4"/>
      <c r="O582" s="4"/>
      <c r="P582" s="41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8">
      <c r="A583" s="4"/>
      <c r="B583" s="4"/>
      <c r="C583" s="4"/>
      <c r="D583" s="4"/>
      <c r="E583" s="4"/>
      <c r="F583" s="41"/>
      <c r="G583" s="4"/>
      <c r="H583" s="4"/>
      <c r="I583" s="4"/>
      <c r="J583" s="153"/>
      <c r="K583" s="153"/>
      <c r="L583" s="153"/>
      <c r="M583" s="4"/>
      <c r="N583" s="4"/>
      <c r="O583" s="4"/>
      <c r="P583" s="41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8">
      <c r="A584" s="4"/>
      <c r="B584" s="4"/>
      <c r="C584" s="4"/>
      <c r="D584" s="4"/>
      <c r="E584" s="4"/>
      <c r="F584" s="41"/>
      <c r="G584" s="4"/>
      <c r="H584" s="4"/>
      <c r="I584" s="4"/>
      <c r="J584" s="153"/>
      <c r="K584" s="153"/>
      <c r="L584" s="153"/>
      <c r="M584" s="4"/>
      <c r="N584" s="4"/>
      <c r="O584" s="4"/>
      <c r="P584" s="41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8">
      <c r="A585" s="4"/>
      <c r="B585" s="4"/>
      <c r="C585" s="4"/>
      <c r="D585" s="4"/>
      <c r="E585" s="4"/>
      <c r="F585" s="41"/>
      <c r="G585" s="4"/>
      <c r="H585" s="4"/>
      <c r="I585" s="4"/>
      <c r="J585" s="153"/>
      <c r="K585" s="153"/>
      <c r="L585" s="153"/>
      <c r="M585" s="4"/>
      <c r="N585" s="4"/>
      <c r="O585" s="4"/>
      <c r="P585" s="41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8">
      <c r="A586" s="4"/>
      <c r="B586" s="4"/>
      <c r="C586" s="4"/>
      <c r="D586" s="4"/>
      <c r="E586" s="4"/>
      <c r="F586" s="41"/>
      <c r="G586" s="4"/>
      <c r="H586" s="4"/>
      <c r="I586" s="4"/>
      <c r="J586" s="153"/>
      <c r="K586" s="153"/>
      <c r="L586" s="153"/>
      <c r="M586" s="4"/>
      <c r="N586" s="4"/>
      <c r="O586" s="4"/>
      <c r="P586" s="41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8">
      <c r="A587" s="4"/>
      <c r="B587" s="4"/>
      <c r="C587" s="4"/>
      <c r="D587" s="4"/>
      <c r="E587" s="4"/>
      <c r="F587" s="41"/>
      <c r="G587" s="4"/>
      <c r="H587" s="4"/>
      <c r="I587" s="4"/>
      <c r="J587" s="153"/>
      <c r="K587" s="153"/>
      <c r="L587" s="153"/>
      <c r="M587" s="4"/>
      <c r="N587" s="4"/>
      <c r="O587" s="4"/>
      <c r="P587" s="41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8">
      <c r="A588" s="4"/>
      <c r="B588" s="4"/>
      <c r="C588" s="4"/>
      <c r="D588" s="4"/>
      <c r="E588" s="4"/>
      <c r="F588" s="41"/>
      <c r="G588" s="4"/>
      <c r="H588" s="4"/>
      <c r="I588" s="4"/>
      <c r="J588" s="153"/>
      <c r="K588" s="153"/>
      <c r="L588" s="153"/>
      <c r="M588" s="4"/>
      <c r="N588" s="4"/>
      <c r="O588" s="4"/>
      <c r="P588" s="41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8">
      <c r="A589" s="4"/>
      <c r="B589" s="4"/>
      <c r="C589" s="4"/>
      <c r="D589" s="4"/>
      <c r="E589" s="4"/>
      <c r="F589" s="41"/>
      <c r="G589" s="4"/>
      <c r="H589" s="4"/>
      <c r="I589" s="4"/>
      <c r="J589" s="153"/>
      <c r="K589" s="153"/>
      <c r="L589" s="153"/>
      <c r="M589" s="4"/>
      <c r="N589" s="4"/>
      <c r="O589" s="4"/>
      <c r="P589" s="41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8">
      <c r="A590" s="4"/>
      <c r="B590" s="4"/>
      <c r="C590" s="4"/>
      <c r="D590" s="4"/>
      <c r="E590" s="4"/>
      <c r="F590" s="41"/>
      <c r="G590" s="4"/>
      <c r="H590" s="4"/>
      <c r="I590" s="4"/>
      <c r="J590" s="153"/>
      <c r="K590" s="153"/>
      <c r="L590" s="153"/>
      <c r="M590" s="4"/>
      <c r="N590" s="4"/>
      <c r="O590" s="4"/>
      <c r="P590" s="41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8">
      <c r="A591" s="4"/>
      <c r="B591" s="4"/>
      <c r="C591" s="4"/>
      <c r="D591" s="4"/>
      <c r="E591" s="4"/>
      <c r="F591" s="41"/>
      <c r="G591" s="4"/>
      <c r="H591" s="4"/>
      <c r="I591" s="4"/>
      <c r="J591" s="153"/>
      <c r="K591" s="153"/>
      <c r="L591" s="153"/>
      <c r="M591" s="4"/>
      <c r="N591" s="4"/>
      <c r="O591" s="4"/>
      <c r="P591" s="41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8">
      <c r="A592" s="4"/>
      <c r="B592" s="4"/>
      <c r="C592" s="4"/>
      <c r="D592" s="4"/>
      <c r="E592" s="4"/>
      <c r="F592" s="41"/>
      <c r="G592" s="4"/>
      <c r="H592" s="4"/>
      <c r="I592" s="4"/>
      <c r="J592" s="153"/>
      <c r="K592" s="153"/>
      <c r="L592" s="153"/>
      <c r="M592" s="4"/>
      <c r="N592" s="4"/>
      <c r="O592" s="4"/>
      <c r="P592" s="41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8">
      <c r="A593" s="4"/>
      <c r="B593" s="4"/>
      <c r="C593" s="4"/>
      <c r="D593" s="4"/>
      <c r="E593" s="4"/>
      <c r="F593" s="41"/>
      <c r="G593" s="4"/>
      <c r="H593" s="4"/>
      <c r="I593" s="4"/>
      <c r="J593" s="153"/>
      <c r="K593" s="153"/>
      <c r="L593" s="153"/>
      <c r="M593" s="4"/>
      <c r="N593" s="4"/>
      <c r="O593" s="4"/>
      <c r="P593" s="41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8">
      <c r="A594" s="4"/>
      <c r="B594" s="4"/>
      <c r="C594" s="4"/>
      <c r="D594" s="4"/>
      <c r="E594" s="4"/>
      <c r="F594" s="41"/>
      <c r="G594" s="4"/>
      <c r="H594" s="4"/>
      <c r="I594" s="4"/>
      <c r="J594" s="153"/>
      <c r="K594" s="153"/>
      <c r="L594" s="153"/>
      <c r="M594" s="4"/>
      <c r="N594" s="4"/>
      <c r="O594" s="4"/>
      <c r="P594" s="41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8">
      <c r="A595" s="4"/>
      <c r="B595" s="4"/>
      <c r="C595" s="4"/>
      <c r="D595" s="4"/>
      <c r="E595" s="4"/>
      <c r="F595" s="41"/>
      <c r="G595" s="4"/>
      <c r="H595" s="4"/>
      <c r="I595" s="4"/>
      <c r="J595" s="153"/>
      <c r="K595" s="153"/>
      <c r="L595" s="153"/>
      <c r="M595" s="4"/>
      <c r="N595" s="4"/>
      <c r="O595" s="4"/>
      <c r="P595" s="41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8">
      <c r="A596" s="4"/>
      <c r="B596" s="4"/>
      <c r="C596" s="4"/>
      <c r="D596" s="4"/>
      <c r="E596" s="4"/>
      <c r="F596" s="41"/>
      <c r="G596" s="4"/>
      <c r="H596" s="4"/>
      <c r="I596" s="4"/>
      <c r="J596" s="153"/>
      <c r="K596" s="153"/>
      <c r="L596" s="153"/>
      <c r="M596" s="4"/>
      <c r="N596" s="4"/>
      <c r="O596" s="4"/>
      <c r="P596" s="41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8">
      <c r="A597" s="4"/>
      <c r="B597" s="4"/>
      <c r="C597" s="4"/>
      <c r="D597" s="4"/>
      <c r="E597" s="4"/>
      <c r="F597" s="41"/>
      <c r="G597" s="4"/>
      <c r="H597" s="4"/>
      <c r="I597" s="4"/>
      <c r="J597" s="153"/>
      <c r="K597" s="153"/>
      <c r="L597" s="153"/>
      <c r="M597" s="4"/>
      <c r="N597" s="4"/>
      <c r="O597" s="4"/>
      <c r="P597" s="41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8">
      <c r="A598" s="4"/>
      <c r="B598" s="4"/>
      <c r="C598" s="4"/>
      <c r="D598" s="4"/>
      <c r="E598" s="4"/>
      <c r="F598" s="41"/>
      <c r="G598" s="4"/>
      <c r="H598" s="4"/>
      <c r="I598" s="4"/>
      <c r="J598" s="153"/>
      <c r="K598" s="153"/>
      <c r="L598" s="153"/>
      <c r="M598" s="4"/>
      <c r="N598" s="4"/>
      <c r="O598" s="4"/>
      <c r="P598" s="41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8">
      <c r="A599" s="4"/>
      <c r="B599" s="4"/>
      <c r="C599" s="4"/>
      <c r="D599" s="4"/>
      <c r="E599" s="4"/>
      <c r="F599" s="41"/>
      <c r="G599" s="4"/>
      <c r="H599" s="4"/>
      <c r="I599" s="4"/>
      <c r="J599" s="153"/>
      <c r="K599" s="153"/>
      <c r="L599" s="153"/>
      <c r="M599" s="4"/>
      <c r="N599" s="4"/>
      <c r="O599" s="4"/>
      <c r="P599" s="41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8">
      <c r="A600" s="4"/>
      <c r="B600" s="4"/>
      <c r="C600" s="4"/>
      <c r="D600" s="4"/>
      <c r="E600" s="4"/>
      <c r="F600" s="41"/>
      <c r="G600" s="4"/>
      <c r="H600" s="4"/>
      <c r="I600" s="4"/>
      <c r="J600" s="153"/>
      <c r="K600" s="153"/>
      <c r="L600" s="153"/>
      <c r="M600" s="4"/>
      <c r="N600" s="4"/>
      <c r="O600" s="4"/>
      <c r="P600" s="41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8">
      <c r="A601" s="4"/>
      <c r="B601" s="4"/>
      <c r="C601" s="4"/>
      <c r="D601" s="4"/>
      <c r="E601" s="4"/>
      <c r="F601" s="41"/>
      <c r="G601" s="4"/>
      <c r="H601" s="4"/>
      <c r="I601" s="4"/>
      <c r="J601" s="153"/>
      <c r="K601" s="153"/>
      <c r="L601" s="153"/>
      <c r="M601" s="4"/>
      <c r="N601" s="4"/>
      <c r="O601" s="4"/>
      <c r="P601" s="41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8">
      <c r="A602" s="4"/>
      <c r="B602" s="4"/>
      <c r="C602" s="4"/>
      <c r="D602" s="4"/>
      <c r="E602" s="4"/>
      <c r="F602" s="41"/>
      <c r="G602" s="4"/>
      <c r="H602" s="4"/>
      <c r="I602" s="4"/>
      <c r="J602" s="153"/>
      <c r="K602" s="153"/>
      <c r="L602" s="153"/>
      <c r="M602" s="4"/>
      <c r="N602" s="4"/>
      <c r="O602" s="4"/>
      <c r="P602" s="41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8">
      <c r="A603" s="4"/>
      <c r="B603" s="4"/>
      <c r="C603" s="4"/>
      <c r="D603" s="4"/>
      <c r="E603" s="4"/>
      <c r="F603" s="41"/>
      <c r="G603" s="4"/>
      <c r="H603" s="4"/>
      <c r="I603" s="4"/>
      <c r="J603" s="153"/>
      <c r="K603" s="153"/>
      <c r="L603" s="153"/>
      <c r="M603" s="4"/>
      <c r="N603" s="4"/>
      <c r="O603" s="4"/>
      <c r="P603" s="41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8">
      <c r="A604" s="4"/>
      <c r="B604" s="4"/>
      <c r="C604" s="4"/>
      <c r="D604" s="4"/>
      <c r="E604" s="4"/>
      <c r="F604" s="41"/>
      <c r="G604" s="4"/>
      <c r="H604" s="4"/>
      <c r="I604" s="4"/>
      <c r="J604" s="153"/>
      <c r="K604" s="153"/>
      <c r="L604" s="153"/>
      <c r="M604" s="4"/>
      <c r="N604" s="4"/>
      <c r="O604" s="4"/>
      <c r="P604" s="41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8">
      <c r="A605" s="4"/>
      <c r="B605" s="4"/>
      <c r="C605" s="4"/>
      <c r="D605" s="4"/>
      <c r="E605" s="4"/>
      <c r="F605" s="41"/>
      <c r="G605" s="4"/>
      <c r="H605" s="4"/>
      <c r="I605" s="4"/>
      <c r="J605" s="153"/>
      <c r="K605" s="153"/>
      <c r="L605" s="153"/>
      <c r="M605" s="4"/>
      <c r="N605" s="4"/>
      <c r="O605" s="4"/>
      <c r="P605" s="41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8">
      <c r="A606" s="4"/>
      <c r="B606" s="4"/>
      <c r="C606" s="4"/>
      <c r="D606" s="4"/>
      <c r="E606" s="4"/>
      <c r="F606" s="41"/>
      <c r="G606" s="4"/>
      <c r="H606" s="4"/>
      <c r="I606" s="4"/>
      <c r="J606" s="153"/>
      <c r="K606" s="153"/>
      <c r="L606" s="153"/>
      <c r="M606" s="4"/>
      <c r="N606" s="4"/>
      <c r="O606" s="4"/>
      <c r="P606" s="41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8">
      <c r="A607" s="4"/>
      <c r="B607" s="4"/>
      <c r="C607" s="4"/>
      <c r="D607" s="4"/>
      <c r="E607" s="4"/>
      <c r="F607" s="41"/>
      <c r="G607" s="4"/>
      <c r="H607" s="4"/>
      <c r="I607" s="4"/>
      <c r="J607" s="153"/>
      <c r="K607" s="153"/>
      <c r="L607" s="153"/>
      <c r="M607" s="4"/>
      <c r="N607" s="4"/>
      <c r="O607" s="4"/>
      <c r="P607" s="41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8">
      <c r="A608" s="4"/>
      <c r="B608" s="4"/>
      <c r="C608" s="4"/>
      <c r="D608" s="4"/>
      <c r="E608" s="4"/>
      <c r="F608" s="41"/>
      <c r="G608" s="4"/>
      <c r="H608" s="4"/>
      <c r="I608" s="4"/>
      <c r="J608" s="153"/>
      <c r="K608" s="153"/>
      <c r="L608" s="153"/>
      <c r="M608" s="4"/>
      <c r="N608" s="4"/>
      <c r="O608" s="4"/>
      <c r="P608" s="41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8">
      <c r="A609" s="4"/>
      <c r="B609" s="4"/>
      <c r="C609" s="4"/>
      <c r="D609" s="4"/>
      <c r="E609" s="4"/>
      <c r="F609" s="41"/>
      <c r="G609" s="4"/>
      <c r="H609" s="4"/>
      <c r="I609" s="4"/>
      <c r="J609" s="153"/>
      <c r="K609" s="153"/>
      <c r="L609" s="153"/>
      <c r="M609" s="4"/>
      <c r="N609" s="4"/>
      <c r="O609" s="4"/>
      <c r="P609" s="41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8">
      <c r="A610" s="4"/>
      <c r="B610" s="4"/>
      <c r="C610" s="4"/>
      <c r="D610" s="4"/>
      <c r="E610" s="4"/>
      <c r="F610" s="41"/>
      <c r="G610" s="4"/>
      <c r="H610" s="4"/>
      <c r="I610" s="4"/>
      <c r="J610" s="153"/>
      <c r="K610" s="153"/>
      <c r="L610" s="153"/>
      <c r="M610" s="4"/>
      <c r="N610" s="4"/>
      <c r="O610" s="4"/>
      <c r="P610" s="41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8">
      <c r="A611" s="4"/>
      <c r="B611" s="4"/>
      <c r="C611" s="4"/>
      <c r="D611" s="4"/>
      <c r="E611" s="4"/>
      <c r="F611" s="41"/>
      <c r="G611" s="4"/>
      <c r="H611" s="4"/>
      <c r="I611" s="4"/>
      <c r="J611" s="153"/>
      <c r="K611" s="153"/>
      <c r="L611" s="153"/>
      <c r="M611" s="4"/>
      <c r="N611" s="4"/>
      <c r="O611" s="4"/>
      <c r="P611" s="41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8">
      <c r="A612" s="4"/>
      <c r="B612" s="4"/>
      <c r="C612" s="4"/>
      <c r="D612" s="4"/>
      <c r="E612" s="4"/>
      <c r="F612" s="41"/>
      <c r="G612" s="4"/>
      <c r="H612" s="4"/>
      <c r="I612" s="4"/>
      <c r="J612" s="153"/>
      <c r="K612" s="153"/>
      <c r="L612" s="153"/>
      <c r="M612" s="4"/>
      <c r="N612" s="4"/>
      <c r="O612" s="4"/>
      <c r="P612" s="41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8">
      <c r="A613" s="4"/>
      <c r="B613" s="4"/>
      <c r="C613" s="4"/>
      <c r="D613" s="4"/>
      <c r="E613" s="4"/>
      <c r="F613" s="41"/>
      <c r="G613" s="4"/>
      <c r="H613" s="4"/>
      <c r="I613" s="4"/>
      <c r="J613" s="153"/>
      <c r="K613" s="153"/>
      <c r="L613" s="153"/>
      <c r="M613" s="4"/>
      <c r="N613" s="4"/>
      <c r="O613" s="4"/>
      <c r="P613" s="41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8">
      <c r="A614" s="4"/>
      <c r="B614" s="4"/>
      <c r="C614" s="4"/>
      <c r="D614" s="4"/>
      <c r="E614" s="4"/>
      <c r="F614" s="41"/>
      <c r="G614" s="4"/>
      <c r="H614" s="4"/>
      <c r="I614" s="4"/>
      <c r="J614" s="153"/>
      <c r="K614" s="153"/>
      <c r="L614" s="153"/>
      <c r="M614" s="4"/>
      <c r="N614" s="4"/>
      <c r="O614" s="4"/>
      <c r="P614" s="41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8">
      <c r="A615" s="4"/>
      <c r="B615" s="4"/>
      <c r="C615" s="4"/>
      <c r="D615" s="4"/>
      <c r="E615" s="4"/>
      <c r="F615" s="41"/>
      <c r="G615" s="4"/>
      <c r="H615" s="4"/>
      <c r="I615" s="4"/>
      <c r="J615" s="153"/>
      <c r="K615" s="153"/>
      <c r="L615" s="153"/>
      <c r="M615" s="4"/>
      <c r="N615" s="4"/>
      <c r="O615" s="4"/>
      <c r="P615" s="41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8">
      <c r="A616" s="4"/>
      <c r="B616" s="4"/>
      <c r="C616" s="4"/>
      <c r="D616" s="4"/>
      <c r="E616" s="4"/>
      <c r="F616" s="41"/>
      <c r="G616" s="4"/>
      <c r="H616" s="4"/>
      <c r="I616" s="4"/>
      <c r="J616" s="153"/>
      <c r="K616" s="153"/>
      <c r="L616" s="153"/>
      <c r="M616" s="4"/>
      <c r="N616" s="4"/>
      <c r="O616" s="4"/>
      <c r="P616" s="41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8">
      <c r="A617" s="4"/>
      <c r="B617" s="4"/>
      <c r="C617" s="4"/>
      <c r="D617" s="4"/>
      <c r="E617" s="4"/>
      <c r="F617" s="41"/>
      <c r="G617" s="4"/>
      <c r="H617" s="4"/>
      <c r="I617" s="4"/>
      <c r="J617" s="153"/>
      <c r="K617" s="153"/>
      <c r="L617" s="153"/>
      <c r="M617" s="4"/>
      <c r="N617" s="4"/>
      <c r="O617" s="4"/>
      <c r="P617" s="41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8">
      <c r="A618" s="4"/>
      <c r="B618" s="4"/>
      <c r="C618" s="4"/>
      <c r="D618" s="4"/>
      <c r="E618" s="4"/>
      <c r="F618" s="41"/>
      <c r="G618" s="4"/>
      <c r="H618" s="4"/>
      <c r="I618" s="4"/>
      <c r="J618" s="153"/>
      <c r="K618" s="153"/>
      <c r="L618" s="153"/>
      <c r="M618" s="4"/>
      <c r="N618" s="4"/>
      <c r="O618" s="4"/>
      <c r="P618" s="41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8">
      <c r="A619" s="4"/>
      <c r="B619" s="4"/>
      <c r="C619" s="4"/>
      <c r="D619" s="4"/>
      <c r="E619" s="4"/>
      <c r="F619" s="41"/>
      <c r="G619" s="4"/>
      <c r="H619" s="4"/>
      <c r="I619" s="4"/>
      <c r="J619" s="153"/>
      <c r="K619" s="153"/>
      <c r="L619" s="153"/>
      <c r="M619" s="4"/>
      <c r="N619" s="4"/>
      <c r="O619" s="4"/>
      <c r="P619" s="41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8">
      <c r="A620" s="4"/>
      <c r="B620" s="4"/>
      <c r="C620" s="4"/>
      <c r="D620" s="4"/>
      <c r="E620" s="4"/>
      <c r="F620" s="41"/>
      <c r="G620" s="4"/>
      <c r="H620" s="4"/>
      <c r="I620" s="4"/>
      <c r="J620" s="153"/>
      <c r="K620" s="153"/>
      <c r="L620" s="153"/>
      <c r="M620" s="4"/>
      <c r="N620" s="4"/>
      <c r="O620" s="4"/>
      <c r="P620" s="41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8">
      <c r="A621" s="4"/>
      <c r="B621" s="4"/>
      <c r="C621" s="4"/>
      <c r="D621" s="4"/>
      <c r="E621" s="4"/>
      <c r="F621" s="41"/>
      <c r="G621" s="4"/>
      <c r="H621" s="4"/>
      <c r="I621" s="4"/>
      <c r="J621" s="153"/>
      <c r="K621" s="153"/>
      <c r="L621" s="153"/>
      <c r="M621" s="4"/>
      <c r="N621" s="4"/>
      <c r="O621" s="4"/>
      <c r="P621" s="41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8">
      <c r="A622" s="4"/>
      <c r="B622" s="4"/>
      <c r="C622" s="4"/>
      <c r="D622" s="4"/>
      <c r="E622" s="4"/>
      <c r="F622" s="41"/>
      <c r="G622" s="4"/>
      <c r="H622" s="4"/>
      <c r="I622" s="4"/>
      <c r="J622" s="153"/>
      <c r="K622" s="153"/>
      <c r="L622" s="153"/>
      <c r="M622" s="4"/>
      <c r="N622" s="4"/>
      <c r="O622" s="4"/>
      <c r="P622" s="41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8">
      <c r="A623" s="4"/>
      <c r="B623" s="4"/>
      <c r="C623" s="4"/>
      <c r="D623" s="4"/>
      <c r="E623" s="4"/>
      <c r="F623" s="41"/>
      <c r="G623" s="4"/>
      <c r="H623" s="4"/>
      <c r="I623" s="4"/>
      <c r="J623" s="153"/>
      <c r="K623" s="153"/>
      <c r="L623" s="153"/>
      <c r="M623" s="4"/>
      <c r="N623" s="4"/>
      <c r="O623" s="4"/>
      <c r="P623" s="41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8">
      <c r="A624" s="4"/>
      <c r="B624" s="4"/>
      <c r="C624" s="4"/>
      <c r="D624" s="4"/>
      <c r="E624" s="4"/>
      <c r="F624" s="41"/>
      <c r="G624" s="4"/>
      <c r="H624" s="4"/>
      <c r="I624" s="4"/>
      <c r="J624" s="153"/>
      <c r="K624" s="153"/>
      <c r="L624" s="153"/>
      <c r="M624" s="4"/>
      <c r="N624" s="4"/>
      <c r="O624" s="4"/>
      <c r="P624" s="41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8">
      <c r="A625" s="4"/>
      <c r="B625" s="4"/>
      <c r="C625" s="4"/>
      <c r="D625" s="4"/>
      <c r="E625" s="4"/>
      <c r="F625" s="41"/>
      <c r="G625" s="4"/>
      <c r="H625" s="4"/>
      <c r="I625" s="4"/>
      <c r="J625" s="153"/>
      <c r="K625" s="153"/>
      <c r="L625" s="153"/>
      <c r="M625" s="4"/>
      <c r="N625" s="4"/>
      <c r="O625" s="4"/>
      <c r="P625" s="41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8">
      <c r="A626" s="4"/>
      <c r="B626" s="4"/>
      <c r="C626" s="4"/>
      <c r="D626" s="4"/>
      <c r="E626" s="4"/>
      <c r="F626" s="41"/>
      <c r="G626" s="4"/>
      <c r="H626" s="4"/>
      <c r="I626" s="4"/>
      <c r="J626" s="153"/>
      <c r="K626" s="153"/>
      <c r="L626" s="153"/>
      <c r="M626" s="4"/>
      <c r="N626" s="4"/>
      <c r="O626" s="4"/>
      <c r="P626" s="41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8">
      <c r="A627" s="4"/>
      <c r="B627" s="4"/>
      <c r="C627" s="4"/>
      <c r="D627" s="4"/>
      <c r="E627" s="4"/>
      <c r="F627" s="41"/>
      <c r="G627" s="4"/>
      <c r="H627" s="4"/>
      <c r="I627" s="4"/>
      <c r="J627" s="153"/>
      <c r="K627" s="153"/>
      <c r="L627" s="153"/>
      <c r="M627" s="4"/>
      <c r="N627" s="4"/>
      <c r="O627" s="4"/>
      <c r="P627" s="41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8">
      <c r="A628" s="4"/>
      <c r="B628" s="4"/>
      <c r="C628" s="4"/>
      <c r="D628" s="4"/>
      <c r="E628" s="4"/>
      <c r="F628" s="41"/>
      <c r="G628" s="4"/>
      <c r="H628" s="4"/>
      <c r="I628" s="4"/>
      <c r="J628" s="153"/>
      <c r="K628" s="153"/>
      <c r="L628" s="153"/>
      <c r="M628" s="4"/>
      <c r="N628" s="4"/>
      <c r="O628" s="4"/>
      <c r="P628" s="41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8">
      <c r="A629" s="4"/>
      <c r="B629" s="4"/>
      <c r="C629" s="4"/>
      <c r="D629" s="4"/>
      <c r="E629" s="4"/>
      <c r="F629" s="41"/>
      <c r="G629" s="4"/>
      <c r="H629" s="4"/>
      <c r="I629" s="4"/>
      <c r="J629" s="153"/>
      <c r="K629" s="153"/>
      <c r="L629" s="153"/>
      <c r="M629" s="4"/>
      <c r="N629" s="4"/>
      <c r="O629" s="4"/>
      <c r="P629" s="41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8">
      <c r="A630" s="4"/>
      <c r="B630" s="4"/>
      <c r="C630" s="4"/>
      <c r="D630" s="4"/>
      <c r="E630" s="4"/>
      <c r="F630" s="41"/>
      <c r="G630" s="4"/>
      <c r="H630" s="4"/>
      <c r="I630" s="4"/>
      <c r="J630" s="153"/>
      <c r="K630" s="153"/>
      <c r="L630" s="153"/>
      <c r="M630" s="4"/>
      <c r="N630" s="4"/>
      <c r="O630" s="4"/>
      <c r="P630" s="41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8">
      <c r="A631" s="4"/>
      <c r="B631" s="4"/>
      <c r="C631" s="4"/>
      <c r="D631" s="4"/>
      <c r="E631" s="4"/>
      <c r="F631" s="41"/>
      <c r="G631" s="4"/>
      <c r="H631" s="4"/>
      <c r="I631" s="4"/>
      <c r="J631" s="153"/>
      <c r="K631" s="153"/>
      <c r="L631" s="153"/>
      <c r="M631" s="4"/>
      <c r="N631" s="4"/>
      <c r="O631" s="4"/>
      <c r="P631" s="41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8">
      <c r="A632" s="4"/>
      <c r="B632" s="4"/>
      <c r="C632" s="4"/>
      <c r="D632" s="4"/>
      <c r="E632" s="4"/>
      <c r="F632" s="41"/>
      <c r="G632" s="4"/>
      <c r="H632" s="4"/>
      <c r="I632" s="4"/>
      <c r="J632" s="153"/>
      <c r="K632" s="153"/>
      <c r="L632" s="153"/>
      <c r="M632" s="4"/>
      <c r="N632" s="4"/>
      <c r="O632" s="4"/>
      <c r="P632" s="41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8">
      <c r="A633" s="4"/>
      <c r="B633" s="4"/>
      <c r="C633" s="4"/>
      <c r="D633" s="4"/>
      <c r="E633" s="4"/>
      <c r="F633" s="41"/>
      <c r="G633" s="4"/>
      <c r="H633" s="4"/>
      <c r="I633" s="4"/>
      <c r="J633" s="153"/>
      <c r="K633" s="153"/>
      <c r="L633" s="153"/>
      <c r="M633" s="4"/>
      <c r="N633" s="4"/>
      <c r="O633" s="4"/>
      <c r="P633" s="41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8">
      <c r="A634" s="4"/>
      <c r="B634" s="4"/>
      <c r="C634" s="4"/>
      <c r="D634" s="4"/>
      <c r="E634" s="4"/>
      <c r="F634" s="41"/>
      <c r="G634" s="4"/>
      <c r="H634" s="4"/>
      <c r="I634" s="4"/>
      <c r="J634" s="153"/>
      <c r="K634" s="153"/>
      <c r="L634" s="153"/>
      <c r="M634" s="4"/>
      <c r="N634" s="4"/>
      <c r="O634" s="4"/>
      <c r="P634" s="41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8">
      <c r="A635" s="4"/>
      <c r="B635" s="4"/>
      <c r="C635" s="4"/>
      <c r="D635" s="4"/>
      <c r="E635" s="4"/>
      <c r="F635" s="41"/>
      <c r="G635" s="4"/>
      <c r="H635" s="4"/>
      <c r="I635" s="4"/>
      <c r="J635" s="153"/>
      <c r="K635" s="153"/>
      <c r="L635" s="153"/>
      <c r="M635" s="4"/>
      <c r="N635" s="4"/>
      <c r="O635" s="4"/>
      <c r="P635" s="41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8">
      <c r="A636" s="4"/>
      <c r="B636" s="4"/>
      <c r="C636" s="4"/>
      <c r="D636" s="4"/>
      <c r="E636" s="4"/>
      <c r="F636" s="41"/>
      <c r="G636" s="4"/>
      <c r="H636" s="4"/>
      <c r="I636" s="4"/>
      <c r="J636" s="153"/>
      <c r="K636" s="153"/>
      <c r="L636" s="153"/>
      <c r="M636" s="4"/>
      <c r="N636" s="4"/>
      <c r="O636" s="4"/>
      <c r="P636" s="41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8">
      <c r="A637" s="4"/>
      <c r="B637" s="4"/>
      <c r="C637" s="4"/>
      <c r="D637" s="4"/>
      <c r="E637" s="4"/>
      <c r="F637" s="41"/>
      <c r="G637" s="4"/>
      <c r="H637" s="4"/>
      <c r="I637" s="4"/>
      <c r="J637" s="153"/>
      <c r="K637" s="153"/>
      <c r="L637" s="153"/>
      <c r="M637" s="4"/>
      <c r="N637" s="4"/>
      <c r="O637" s="4"/>
      <c r="P637" s="41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8">
      <c r="A638" s="4"/>
      <c r="B638" s="4"/>
      <c r="C638" s="4"/>
      <c r="D638" s="4"/>
      <c r="E638" s="4"/>
      <c r="F638" s="41"/>
      <c r="G638" s="4"/>
      <c r="H638" s="4"/>
      <c r="I638" s="4"/>
      <c r="J638" s="153"/>
      <c r="K638" s="153"/>
      <c r="L638" s="153"/>
      <c r="M638" s="4"/>
      <c r="N638" s="4"/>
      <c r="O638" s="4"/>
      <c r="P638" s="41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8">
      <c r="A639" s="4"/>
      <c r="B639" s="4"/>
      <c r="C639" s="4"/>
      <c r="D639" s="4"/>
      <c r="E639" s="4"/>
      <c r="F639" s="41"/>
      <c r="G639" s="4"/>
      <c r="H639" s="4"/>
      <c r="I639" s="4"/>
      <c r="J639" s="153"/>
      <c r="K639" s="153"/>
      <c r="L639" s="153"/>
      <c r="M639" s="4"/>
      <c r="N639" s="4"/>
      <c r="O639" s="4"/>
      <c r="P639" s="41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8">
      <c r="A640" s="4"/>
      <c r="B640" s="4"/>
      <c r="C640" s="4"/>
      <c r="D640" s="4"/>
      <c r="E640" s="4"/>
      <c r="F640" s="41"/>
      <c r="G640" s="4"/>
      <c r="H640" s="4"/>
      <c r="I640" s="4"/>
      <c r="J640" s="153"/>
      <c r="K640" s="153"/>
      <c r="L640" s="153"/>
      <c r="M640" s="4"/>
      <c r="N640" s="4"/>
      <c r="O640" s="4"/>
      <c r="P640" s="41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8">
      <c r="A641" s="4"/>
      <c r="B641" s="4"/>
      <c r="C641" s="4"/>
      <c r="D641" s="4"/>
      <c r="E641" s="4"/>
      <c r="F641" s="41"/>
      <c r="G641" s="4"/>
      <c r="H641" s="4"/>
      <c r="I641" s="4"/>
      <c r="J641" s="153"/>
      <c r="K641" s="153"/>
      <c r="L641" s="153"/>
      <c r="M641" s="4"/>
      <c r="N641" s="4"/>
      <c r="O641" s="4"/>
      <c r="P641" s="41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8">
      <c r="A642" s="4"/>
      <c r="B642" s="4"/>
      <c r="C642" s="4"/>
      <c r="D642" s="4"/>
      <c r="E642" s="4"/>
      <c r="F642" s="41"/>
      <c r="G642" s="4"/>
      <c r="H642" s="4"/>
      <c r="I642" s="4"/>
      <c r="J642" s="153"/>
      <c r="K642" s="153"/>
      <c r="L642" s="153"/>
      <c r="M642" s="4"/>
      <c r="N642" s="4"/>
      <c r="O642" s="4"/>
      <c r="P642" s="41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8">
      <c r="A643" s="4"/>
      <c r="B643" s="4"/>
      <c r="C643" s="4"/>
      <c r="D643" s="4"/>
      <c r="E643" s="4"/>
      <c r="F643" s="41"/>
      <c r="G643" s="4"/>
      <c r="H643" s="4"/>
      <c r="I643" s="4"/>
      <c r="J643" s="153"/>
      <c r="K643" s="153"/>
      <c r="L643" s="153"/>
      <c r="M643" s="4"/>
      <c r="N643" s="4"/>
      <c r="O643" s="4"/>
      <c r="P643" s="41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8">
      <c r="A644" s="4"/>
      <c r="B644" s="4"/>
      <c r="C644" s="4"/>
      <c r="D644" s="4"/>
      <c r="E644" s="4"/>
      <c r="F644" s="41"/>
      <c r="G644" s="4"/>
      <c r="H644" s="4"/>
      <c r="I644" s="4"/>
      <c r="J644" s="153"/>
      <c r="K644" s="153"/>
      <c r="L644" s="153"/>
      <c r="M644" s="4"/>
      <c r="N644" s="4"/>
      <c r="O644" s="4"/>
      <c r="P644" s="41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8">
      <c r="A645" s="4"/>
      <c r="B645" s="4"/>
      <c r="C645" s="4"/>
      <c r="D645" s="4"/>
      <c r="E645" s="4"/>
      <c r="F645" s="41"/>
      <c r="G645" s="4"/>
      <c r="H645" s="4"/>
      <c r="I645" s="4"/>
      <c r="J645" s="153"/>
      <c r="K645" s="153"/>
      <c r="L645" s="153"/>
      <c r="M645" s="4"/>
      <c r="N645" s="4"/>
      <c r="O645" s="4"/>
      <c r="P645" s="41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8">
      <c r="A646" s="4"/>
      <c r="B646" s="4"/>
      <c r="C646" s="4"/>
      <c r="D646" s="4"/>
      <c r="E646" s="4"/>
      <c r="F646" s="41"/>
      <c r="G646" s="4"/>
      <c r="H646" s="4"/>
      <c r="I646" s="4"/>
      <c r="J646" s="153"/>
      <c r="K646" s="153"/>
      <c r="L646" s="153"/>
      <c r="M646" s="4"/>
      <c r="N646" s="4"/>
      <c r="O646" s="4"/>
      <c r="P646" s="41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8">
      <c r="A647" s="4"/>
      <c r="B647" s="4"/>
      <c r="C647" s="4"/>
      <c r="D647" s="4"/>
      <c r="E647" s="4"/>
      <c r="F647" s="41"/>
      <c r="G647" s="4"/>
      <c r="H647" s="4"/>
      <c r="I647" s="4"/>
      <c r="J647" s="153"/>
      <c r="K647" s="153"/>
      <c r="L647" s="153"/>
      <c r="M647" s="4"/>
      <c r="N647" s="4"/>
      <c r="O647" s="4"/>
      <c r="P647" s="41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8">
      <c r="A648" s="4"/>
      <c r="B648" s="4"/>
      <c r="C648" s="4"/>
      <c r="D648" s="4"/>
      <c r="E648" s="4"/>
      <c r="F648" s="41"/>
      <c r="G648" s="4"/>
      <c r="H648" s="4"/>
      <c r="I648" s="4"/>
      <c r="J648" s="153"/>
      <c r="K648" s="153"/>
      <c r="L648" s="153"/>
      <c r="M648" s="4"/>
      <c r="N648" s="4"/>
      <c r="O648" s="4"/>
      <c r="P648" s="41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8">
      <c r="A649" s="4"/>
      <c r="B649" s="4"/>
      <c r="C649" s="4"/>
      <c r="D649" s="4"/>
      <c r="E649" s="4"/>
      <c r="F649" s="41"/>
      <c r="G649" s="4"/>
      <c r="H649" s="4"/>
      <c r="I649" s="4"/>
      <c r="J649" s="153"/>
      <c r="K649" s="153"/>
      <c r="L649" s="153"/>
      <c r="M649" s="4"/>
      <c r="N649" s="4"/>
      <c r="O649" s="4"/>
      <c r="P649" s="41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8">
      <c r="A650" s="4"/>
      <c r="B650" s="4"/>
      <c r="C650" s="4"/>
      <c r="D650" s="4"/>
      <c r="E650" s="4"/>
      <c r="F650" s="41"/>
      <c r="G650" s="4"/>
      <c r="H650" s="4"/>
      <c r="I650" s="4"/>
      <c r="J650" s="153"/>
      <c r="K650" s="153"/>
      <c r="L650" s="153"/>
      <c r="M650" s="4"/>
      <c r="N650" s="4"/>
      <c r="O650" s="4"/>
      <c r="P650" s="41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8">
      <c r="A651" s="4"/>
      <c r="B651" s="4"/>
      <c r="C651" s="4"/>
      <c r="D651" s="4"/>
      <c r="E651" s="4"/>
      <c r="F651" s="41"/>
      <c r="G651" s="4"/>
      <c r="H651" s="4"/>
      <c r="I651" s="4"/>
      <c r="J651" s="153"/>
      <c r="K651" s="153"/>
      <c r="L651" s="153"/>
      <c r="M651" s="4"/>
      <c r="N651" s="4"/>
      <c r="O651" s="4"/>
      <c r="P651" s="41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8">
      <c r="A652" s="4"/>
      <c r="B652" s="4"/>
      <c r="C652" s="4"/>
      <c r="D652" s="4"/>
      <c r="E652" s="4"/>
      <c r="F652" s="41"/>
      <c r="G652" s="4"/>
      <c r="H652" s="4"/>
      <c r="I652" s="4"/>
      <c r="J652" s="153"/>
      <c r="K652" s="153"/>
      <c r="L652" s="153"/>
      <c r="M652" s="4"/>
      <c r="N652" s="4"/>
      <c r="O652" s="4"/>
      <c r="P652" s="41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8">
      <c r="A653" s="4"/>
      <c r="B653" s="4"/>
      <c r="C653" s="4"/>
      <c r="D653" s="4"/>
      <c r="E653" s="4"/>
      <c r="F653" s="41"/>
      <c r="G653" s="4"/>
      <c r="H653" s="4"/>
      <c r="I653" s="4"/>
      <c r="J653" s="153"/>
      <c r="K653" s="153"/>
      <c r="L653" s="153"/>
      <c r="M653" s="4"/>
      <c r="N653" s="4"/>
      <c r="O653" s="4"/>
      <c r="P653" s="41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8">
      <c r="A654" s="4"/>
      <c r="B654" s="4"/>
      <c r="C654" s="4"/>
      <c r="D654" s="4"/>
      <c r="E654" s="4"/>
      <c r="F654" s="41"/>
      <c r="G654" s="4"/>
      <c r="H654" s="4"/>
      <c r="I654" s="4"/>
      <c r="J654" s="153"/>
      <c r="K654" s="153"/>
      <c r="L654" s="153"/>
      <c r="M654" s="4"/>
      <c r="N654" s="4"/>
      <c r="O654" s="4"/>
      <c r="P654" s="41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8">
      <c r="A655" s="4"/>
      <c r="B655" s="4"/>
      <c r="C655" s="4"/>
      <c r="D655" s="4"/>
      <c r="E655" s="4"/>
      <c r="F655" s="41"/>
      <c r="G655" s="4"/>
      <c r="H655" s="4"/>
      <c r="I655" s="4"/>
      <c r="J655" s="153"/>
      <c r="K655" s="153"/>
      <c r="L655" s="153"/>
      <c r="M655" s="4"/>
      <c r="N655" s="4"/>
      <c r="O655" s="4"/>
      <c r="P655" s="41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8">
      <c r="A656" s="4"/>
      <c r="B656" s="4"/>
      <c r="C656" s="4"/>
      <c r="D656" s="4"/>
      <c r="E656" s="4"/>
      <c r="F656" s="41"/>
      <c r="G656" s="4"/>
      <c r="H656" s="4"/>
      <c r="I656" s="4"/>
      <c r="J656" s="153"/>
      <c r="K656" s="153"/>
      <c r="L656" s="153"/>
      <c r="M656" s="4"/>
      <c r="N656" s="4"/>
      <c r="O656" s="4"/>
      <c r="P656" s="41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8">
      <c r="A657" s="4"/>
      <c r="B657" s="4"/>
      <c r="C657" s="4"/>
      <c r="D657" s="4"/>
      <c r="E657" s="4"/>
      <c r="F657" s="41"/>
      <c r="G657" s="4"/>
      <c r="H657" s="4"/>
      <c r="I657" s="4"/>
      <c r="J657" s="153"/>
      <c r="K657" s="153"/>
      <c r="L657" s="153"/>
      <c r="M657" s="4"/>
      <c r="N657" s="4"/>
      <c r="O657" s="4"/>
      <c r="P657" s="41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8">
      <c r="A658" s="4"/>
      <c r="B658" s="4"/>
      <c r="C658" s="4"/>
      <c r="D658" s="4"/>
      <c r="E658" s="4"/>
      <c r="F658" s="41"/>
      <c r="G658" s="4"/>
      <c r="H658" s="4"/>
      <c r="I658" s="4"/>
      <c r="J658" s="153"/>
      <c r="K658" s="153"/>
      <c r="L658" s="153"/>
      <c r="M658" s="4"/>
      <c r="N658" s="4"/>
      <c r="O658" s="4"/>
      <c r="P658" s="41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8">
      <c r="A659" s="4"/>
      <c r="B659" s="4"/>
      <c r="C659" s="4"/>
      <c r="D659" s="4"/>
      <c r="E659" s="4"/>
      <c r="F659" s="41"/>
      <c r="G659" s="4"/>
      <c r="H659" s="4"/>
      <c r="I659" s="4"/>
      <c r="J659" s="153"/>
      <c r="K659" s="153"/>
      <c r="L659" s="153"/>
      <c r="M659" s="4"/>
      <c r="N659" s="4"/>
      <c r="O659" s="4"/>
      <c r="P659" s="41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8">
      <c r="A660" s="4"/>
      <c r="B660" s="4"/>
      <c r="C660" s="4"/>
      <c r="D660" s="4"/>
      <c r="E660" s="4"/>
      <c r="F660" s="41"/>
      <c r="G660" s="4"/>
      <c r="H660" s="4"/>
      <c r="I660" s="4"/>
      <c r="J660" s="153"/>
      <c r="K660" s="153"/>
      <c r="L660" s="153"/>
      <c r="M660" s="4"/>
      <c r="N660" s="4"/>
      <c r="O660" s="4"/>
      <c r="P660" s="41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8">
      <c r="A661" s="4"/>
      <c r="B661" s="4"/>
      <c r="C661" s="4"/>
      <c r="D661" s="4"/>
      <c r="E661" s="4"/>
      <c r="F661" s="41"/>
      <c r="G661" s="4"/>
      <c r="H661" s="4"/>
      <c r="I661" s="4"/>
      <c r="J661" s="153"/>
      <c r="K661" s="153"/>
      <c r="L661" s="153"/>
      <c r="M661" s="4"/>
      <c r="N661" s="4"/>
      <c r="O661" s="4"/>
      <c r="P661" s="41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8">
      <c r="A662" s="4"/>
      <c r="B662" s="4"/>
      <c r="C662" s="4"/>
      <c r="D662" s="4"/>
      <c r="E662" s="4"/>
      <c r="F662" s="41"/>
      <c r="G662" s="4"/>
      <c r="H662" s="4"/>
      <c r="I662" s="4"/>
      <c r="J662" s="153"/>
      <c r="K662" s="153"/>
      <c r="L662" s="153"/>
      <c r="M662" s="4"/>
      <c r="N662" s="4"/>
      <c r="O662" s="4"/>
      <c r="P662" s="41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8">
      <c r="A663" s="4"/>
      <c r="B663" s="4"/>
      <c r="C663" s="4"/>
      <c r="D663" s="4"/>
      <c r="E663" s="4"/>
      <c r="F663" s="41"/>
      <c r="G663" s="4"/>
      <c r="H663" s="4"/>
      <c r="I663" s="4"/>
      <c r="J663" s="153"/>
      <c r="K663" s="153"/>
      <c r="L663" s="153"/>
      <c r="M663" s="4"/>
      <c r="N663" s="4"/>
      <c r="O663" s="4"/>
      <c r="P663" s="41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8">
      <c r="A664" s="4"/>
      <c r="B664" s="4"/>
      <c r="C664" s="4"/>
      <c r="D664" s="4"/>
      <c r="E664" s="4"/>
      <c r="F664" s="41"/>
      <c r="G664" s="4"/>
      <c r="H664" s="4"/>
      <c r="I664" s="4"/>
      <c r="J664" s="153"/>
      <c r="K664" s="153"/>
      <c r="L664" s="153"/>
      <c r="M664" s="4"/>
      <c r="N664" s="4"/>
      <c r="O664" s="4"/>
      <c r="P664" s="41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8">
      <c r="A665" s="4"/>
      <c r="B665" s="4"/>
      <c r="C665" s="4"/>
      <c r="D665" s="4"/>
      <c r="E665" s="4"/>
      <c r="F665" s="41"/>
      <c r="G665" s="4"/>
      <c r="H665" s="4"/>
      <c r="I665" s="4"/>
      <c r="J665" s="153"/>
      <c r="K665" s="153"/>
      <c r="L665" s="153"/>
      <c r="M665" s="4"/>
      <c r="N665" s="4"/>
      <c r="O665" s="4"/>
      <c r="P665" s="41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8">
      <c r="A666" s="4"/>
      <c r="B666" s="4"/>
      <c r="C666" s="4"/>
      <c r="D666" s="4"/>
      <c r="E666" s="4"/>
      <c r="F666" s="41"/>
      <c r="G666" s="4"/>
      <c r="H666" s="4"/>
      <c r="I666" s="4"/>
      <c r="J666" s="153"/>
      <c r="K666" s="153"/>
      <c r="L666" s="153"/>
      <c r="M666" s="4"/>
      <c r="N666" s="4"/>
      <c r="O666" s="4"/>
      <c r="P666" s="41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8">
      <c r="A667" s="4"/>
      <c r="B667" s="4"/>
      <c r="C667" s="4"/>
      <c r="D667" s="4"/>
      <c r="E667" s="4"/>
      <c r="F667" s="41"/>
      <c r="G667" s="4"/>
      <c r="H667" s="4"/>
      <c r="I667" s="4"/>
      <c r="J667" s="153"/>
      <c r="K667" s="153"/>
      <c r="L667" s="153"/>
      <c r="M667" s="4"/>
      <c r="N667" s="4"/>
      <c r="O667" s="4"/>
      <c r="P667" s="41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8">
      <c r="A668" s="4"/>
      <c r="B668" s="4"/>
      <c r="C668" s="4"/>
      <c r="D668" s="4"/>
      <c r="E668" s="4"/>
      <c r="F668" s="41"/>
      <c r="G668" s="4"/>
      <c r="H668" s="4"/>
      <c r="I668" s="4"/>
      <c r="J668" s="153"/>
      <c r="K668" s="153"/>
      <c r="L668" s="153"/>
      <c r="M668" s="4"/>
      <c r="N668" s="4"/>
      <c r="O668" s="4"/>
      <c r="P668" s="41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8">
      <c r="A669" s="4"/>
      <c r="B669" s="4"/>
      <c r="C669" s="4"/>
      <c r="D669" s="4"/>
      <c r="E669" s="4"/>
      <c r="F669" s="41"/>
      <c r="G669" s="4"/>
      <c r="H669" s="4"/>
      <c r="I669" s="4"/>
      <c r="J669" s="153"/>
      <c r="K669" s="153"/>
      <c r="L669" s="153"/>
      <c r="M669" s="4"/>
      <c r="N669" s="4"/>
      <c r="O669" s="4"/>
      <c r="P669" s="41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8">
      <c r="A670" s="4"/>
      <c r="B670" s="4"/>
      <c r="C670" s="4"/>
      <c r="D670" s="4"/>
      <c r="E670" s="4"/>
      <c r="F670" s="41"/>
      <c r="G670" s="4"/>
      <c r="H670" s="4"/>
      <c r="I670" s="4"/>
      <c r="J670" s="153"/>
      <c r="K670" s="153"/>
      <c r="L670" s="153"/>
      <c r="M670" s="4"/>
      <c r="N670" s="4"/>
      <c r="O670" s="4"/>
      <c r="P670" s="41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8">
      <c r="A671" s="4"/>
      <c r="B671" s="4"/>
      <c r="C671" s="4"/>
      <c r="D671" s="4"/>
      <c r="E671" s="4"/>
      <c r="F671" s="41"/>
      <c r="G671" s="4"/>
      <c r="H671" s="4"/>
      <c r="I671" s="4"/>
      <c r="J671" s="153"/>
      <c r="K671" s="153"/>
      <c r="L671" s="153"/>
      <c r="M671" s="4"/>
      <c r="N671" s="4"/>
      <c r="O671" s="4"/>
      <c r="P671" s="41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8">
      <c r="A672" s="4"/>
      <c r="B672" s="4"/>
      <c r="C672" s="4"/>
      <c r="D672" s="4"/>
      <c r="E672" s="4"/>
      <c r="F672" s="41"/>
      <c r="G672" s="4"/>
      <c r="H672" s="4"/>
      <c r="I672" s="4"/>
      <c r="J672" s="153"/>
      <c r="K672" s="153"/>
      <c r="L672" s="153"/>
      <c r="M672" s="4"/>
      <c r="N672" s="4"/>
      <c r="O672" s="4"/>
      <c r="P672" s="41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8">
      <c r="A673" s="4"/>
      <c r="B673" s="4"/>
      <c r="C673" s="4"/>
      <c r="D673" s="4"/>
      <c r="E673" s="4"/>
      <c r="F673" s="41"/>
      <c r="G673" s="4"/>
      <c r="H673" s="4"/>
      <c r="I673" s="4"/>
      <c r="J673" s="153"/>
      <c r="K673" s="153"/>
      <c r="L673" s="153"/>
      <c r="M673" s="4"/>
      <c r="N673" s="4"/>
      <c r="O673" s="4"/>
      <c r="P673" s="41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8">
      <c r="A674" s="4"/>
      <c r="B674" s="4"/>
      <c r="C674" s="4"/>
      <c r="D674" s="4"/>
      <c r="E674" s="4"/>
      <c r="F674" s="41"/>
      <c r="G674" s="4"/>
      <c r="H674" s="4"/>
      <c r="I674" s="4"/>
      <c r="J674" s="153"/>
      <c r="K674" s="153"/>
      <c r="L674" s="153"/>
      <c r="M674" s="4"/>
      <c r="N674" s="4"/>
      <c r="O674" s="4"/>
      <c r="P674" s="41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8">
      <c r="A675" s="4"/>
      <c r="B675" s="4"/>
      <c r="C675" s="4"/>
      <c r="D675" s="4"/>
      <c r="E675" s="4"/>
      <c r="F675" s="41"/>
      <c r="G675" s="4"/>
      <c r="H675" s="4"/>
      <c r="I675" s="4"/>
      <c r="J675" s="153"/>
      <c r="K675" s="153"/>
      <c r="L675" s="153"/>
      <c r="M675" s="4"/>
      <c r="N675" s="4"/>
      <c r="O675" s="4"/>
      <c r="P675" s="41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8">
      <c r="A676" s="4"/>
      <c r="B676" s="4"/>
      <c r="C676" s="4"/>
      <c r="D676" s="4"/>
      <c r="E676" s="4"/>
      <c r="F676" s="41"/>
      <c r="G676" s="4"/>
      <c r="H676" s="4"/>
      <c r="I676" s="4"/>
      <c r="J676" s="153"/>
      <c r="K676" s="153"/>
      <c r="L676" s="153"/>
      <c r="M676" s="4"/>
      <c r="N676" s="4"/>
      <c r="O676" s="4"/>
      <c r="P676" s="41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8">
      <c r="A677" s="4"/>
      <c r="B677" s="4"/>
      <c r="C677" s="4"/>
      <c r="D677" s="4"/>
      <c r="E677" s="4"/>
      <c r="F677" s="41"/>
      <c r="G677" s="4"/>
      <c r="H677" s="4"/>
      <c r="I677" s="4"/>
      <c r="J677" s="153"/>
      <c r="K677" s="153"/>
      <c r="L677" s="153"/>
      <c r="M677" s="4"/>
      <c r="N677" s="4"/>
      <c r="O677" s="4"/>
      <c r="P677" s="41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8">
      <c r="A678" s="4"/>
      <c r="B678" s="4"/>
      <c r="C678" s="4"/>
      <c r="D678" s="4"/>
      <c r="E678" s="4"/>
      <c r="F678" s="41"/>
      <c r="G678" s="4"/>
      <c r="H678" s="4"/>
      <c r="I678" s="4"/>
      <c r="J678" s="153"/>
      <c r="K678" s="153"/>
      <c r="L678" s="153"/>
      <c r="M678" s="4"/>
      <c r="N678" s="4"/>
      <c r="O678" s="4"/>
      <c r="P678" s="41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8">
      <c r="A679" s="4"/>
      <c r="B679" s="4"/>
      <c r="C679" s="4"/>
      <c r="D679" s="4"/>
      <c r="E679" s="4"/>
      <c r="F679" s="41"/>
      <c r="G679" s="4"/>
      <c r="H679" s="4"/>
      <c r="I679" s="4"/>
      <c r="J679" s="153"/>
      <c r="K679" s="153"/>
      <c r="L679" s="153"/>
      <c r="M679" s="4"/>
      <c r="N679" s="4"/>
      <c r="O679" s="4"/>
      <c r="P679" s="41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8">
      <c r="A680" s="4"/>
      <c r="B680" s="4"/>
      <c r="C680" s="4"/>
      <c r="D680" s="4"/>
      <c r="E680" s="4"/>
      <c r="F680" s="41"/>
      <c r="G680" s="4"/>
      <c r="H680" s="4"/>
      <c r="I680" s="4"/>
      <c r="J680" s="153"/>
      <c r="K680" s="153"/>
      <c r="L680" s="153"/>
      <c r="M680" s="4"/>
      <c r="N680" s="4"/>
      <c r="O680" s="4"/>
      <c r="P680" s="41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8">
      <c r="A681" s="4"/>
      <c r="B681" s="4"/>
      <c r="C681" s="4"/>
      <c r="D681" s="4"/>
      <c r="E681" s="4"/>
      <c r="F681" s="41"/>
      <c r="G681" s="4"/>
      <c r="H681" s="4"/>
      <c r="I681" s="4"/>
      <c r="J681" s="153"/>
      <c r="K681" s="153"/>
      <c r="L681" s="153"/>
      <c r="M681" s="4"/>
      <c r="N681" s="4"/>
      <c r="O681" s="4"/>
      <c r="P681" s="41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8">
      <c r="A682" s="4"/>
      <c r="B682" s="4"/>
      <c r="C682" s="4"/>
      <c r="D682" s="4"/>
      <c r="E682" s="4"/>
      <c r="F682" s="41"/>
      <c r="G682" s="4"/>
      <c r="H682" s="4"/>
      <c r="I682" s="4"/>
      <c r="J682" s="153"/>
      <c r="K682" s="153"/>
      <c r="L682" s="153"/>
      <c r="M682" s="4"/>
      <c r="N682" s="4"/>
      <c r="O682" s="4"/>
      <c r="P682" s="41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8">
      <c r="A683" s="4"/>
      <c r="B683" s="4"/>
      <c r="C683" s="4"/>
      <c r="D683" s="4"/>
      <c r="E683" s="4"/>
      <c r="F683" s="41"/>
      <c r="G683" s="4"/>
      <c r="H683" s="4"/>
      <c r="I683" s="4"/>
      <c r="J683" s="153"/>
      <c r="K683" s="153"/>
      <c r="L683" s="153"/>
      <c r="M683" s="4"/>
      <c r="N683" s="4"/>
      <c r="O683" s="4"/>
      <c r="P683" s="41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8">
      <c r="A684" s="4"/>
      <c r="B684" s="4"/>
      <c r="C684" s="4"/>
      <c r="D684" s="4"/>
      <c r="E684" s="4"/>
      <c r="F684" s="41"/>
      <c r="G684" s="4"/>
      <c r="H684" s="4"/>
      <c r="I684" s="4"/>
      <c r="J684" s="153"/>
      <c r="K684" s="153"/>
      <c r="L684" s="153"/>
      <c r="M684" s="4"/>
      <c r="N684" s="4"/>
      <c r="O684" s="4"/>
      <c r="P684" s="41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8">
      <c r="A685" s="4"/>
      <c r="B685" s="4"/>
      <c r="C685" s="4"/>
      <c r="D685" s="4"/>
      <c r="E685" s="4"/>
      <c r="F685" s="41"/>
      <c r="G685" s="4"/>
      <c r="H685" s="4"/>
      <c r="I685" s="4"/>
      <c r="J685" s="153"/>
      <c r="K685" s="153"/>
      <c r="L685" s="153"/>
      <c r="M685" s="4"/>
      <c r="N685" s="4"/>
      <c r="O685" s="4"/>
      <c r="P685" s="41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8">
      <c r="A686" s="4"/>
      <c r="B686" s="4"/>
      <c r="C686" s="4"/>
      <c r="D686" s="4"/>
      <c r="E686" s="4"/>
      <c r="F686" s="41"/>
      <c r="G686" s="4"/>
      <c r="H686" s="4"/>
      <c r="I686" s="4"/>
      <c r="J686" s="153"/>
      <c r="K686" s="153"/>
      <c r="L686" s="153"/>
      <c r="M686" s="4"/>
      <c r="N686" s="4"/>
      <c r="O686" s="4"/>
      <c r="P686" s="41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8">
      <c r="A687" s="4"/>
      <c r="B687" s="4"/>
      <c r="C687" s="4"/>
      <c r="D687" s="4"/>
      <c r="E687" s="4"/>
      <c r="F687" s="41"/>
      <c r="G687" s="4"/>
      <c r="H687" s="4"/>
      <c r="I687" s="4"/>
      <c r="J687" s="153"/>
      <c r="K687" s="153"/>
      <c r="L687" s="153"/>
      <c r="M687" s="4"/>
      <c r="N687" s="4"/>
      <c r="O687" s="4"/>
      <c r="P687" s="41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8">
      <c r="A688" s="4"/>
      <c r="B688" s="4"/>
      <c r="C688" s="4"/>
      <c r="D688" s="4"/>
      <c r="E688" s="4"/>
      <c r="F688" s="41"/>
      <c r="G688" s="4"/>
      <c r="H688" s="4"/>
      <c r="I688" s="4"/>
      <c r="J688" s="153"/>
      <c r="K688" s="153"/>
      <c r="L688" s="153"/>
      <c r="M688" s="4"/>
      <c r="N688" s="4"/>
      <c r="O688" s="4"/>
      <c r="P688" s="41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8">
      <c r="A689" s="4"/>
      <c r="B689" s="4"/>
      <c r="C689" s="4"/>
      <c r="D689" s="4"/>
      <c r="E689" s="4"/>
      <c r="F689" s="41"/>
      <c r="G689" s="4"/>
      <c r="H689" s="4"/>
      <c r="I689" s="4"/>
      <c r="J689" s="153"/>
      <c r="K689" s="153"/>
      <c r="L689" s="153"/>
      <c r="M689" s="4"/>
      <c r="N689" s="4"/>
      <c r="O689" s="4"/>
      <c r="P689" s="41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8">
      <c r="A690" s="4"/>
      <c r="B690" s="4"/>
      <c r="C690" s="4"/>
      <c r="D690" s="4"/>
      <c r="E690" s="4"/>
      <c r="F690" s="41"/>
      <c r="G690" s="4"/>
      <c r="H690" s="4"/>
      <c r="I690" s="4"/>
      <c r="J690" s="153"/>
      <c r="K690" s="153"/>
      <c r="L690" s="153"/>
      <c r="M690" s="4"/>
      <c r="N690" s="4"/>
      <c r="O690" s="4"/>
      <c r="P690" s="41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8">
      <c r="A691" s="4"/>
      <c r="B691" s="4"/>
      <c r="C691" s="4"/>
      <c r="D691" s="4"/>
      <c r="E691" s="4"/>
      <c r="F691" s="41"/>
      <c r="G691" s="4"/>
      <c r="H691" s="4"/>
      <c r="I691" s="4"/>
      <c r="J691" s="153"/>
      <c r="K691" s="153"/>
      <c r="L691" s="153"/>
      <c r="M691" s="4"/>
      <c r="N691" s="4"/>
      <c r="O691" s="4"/>
      <c r="P691" s="41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8">
      <c r="A692" s="4"/>
      <c r="B692" s="4"/>
      <c r="C692" s="4"/>
      <c r="D692" s="4"/>
      <c r="E692" s="4"/>
      <c r="F692" s="41"/>
      <c r="G692" s="4"/>
      <c r="H692" s="4"/>
      <c r="I692" s="4"/>
      <c r="J692" s="153"/>
      <c r="K692" s="153"/>
      <c r="L692" s="153"/>
      <c r="M692" s="4"/>
      <c r="N692" s="4"/>
      <c r="O692" s="4"/>
      <c r="P692" s="41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8">
      <c r="A693" s="4"/>
      <c r="B693" s="4"/>
      <c r="C693" s="4"/>
      <c r="D693" s="4"/>
      <c r="E693" s="4"/>
      <c r="F693" s="41"/>
      <c r="G693" s="4"/>
      <c r="H693" s="4"/>
      <c r="I693" s="4"/>
      <c r="J693" s="153"/>
      <c r="K693" s="153"/>
      <c r="L693" s="153"/>
      <c r="M693" s="4"/>
      <c r="N693" s="4"/>
      <c r="O693" s="4"/>
      <c r="P693" s="41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8">
      <c r="A694" s="4"/>
      <c r="B694" s="4"/>
      <c r="C694" s="4"/>
      <c r="D694" s="4"/>
      <c r="E694" s="4"/>
      <c r="F694" s="41"/>
      <c r="G694" s="4"/>
      <c r="H694" s="4"/>
      <c r="I694" s="4"/>
      <c r="J694" s="153"/>
      <c r="K694" s="153"/>
      <c r="L694" s="153"/>
      <c r="M694" s="4"/>
      <c r="N694" s="4"/>
      <c r="O694" s="4"/>
      <c r="P694" s="41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8">
      <c r="A695" s="4"/>
      <c r="B695" s="4"/>
      <c r="C695" s="4"/>
      <c r="D695" s="4"/>
      <c r="E695" s="4"/>
      <c r="F695" s="41"/>
      <c r="G695" s="4"/>
      <c r="H695" s="4"/>
      <c r="I695" s="4"/>
      <c r="J695" s="153"/>
      <c r="K695" s="153"/>
      <c r="L695" s="153"/>
      <c r="M695" s="4"/>
      <c r="N695" s="4"/>
      <c r="O695" s="4"/>
      <c r="P695" s="41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8">
      <c r="A696" s="4"/>
      <c r="B696" s="4"/>
      <c r="C696" s="4"/>
      <c r="D696" s="4"/>
      <c r="E696" s="4"/>
      <c r="F696" s="41"/>
      <c r="G696" s="4"/>
      <c r="H696" s="4"/>
      <c r="I696" s="4"/>
      <c r="J696" s="153"/>
      <c r="K696" s="153"/>
      <c r="L696" s="153"/>
      <c r="M696" s="4"/>
      <c r="N696" s="4"/>
      <c r="O696" s="4"/>
      <c r="P696" s="41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8">
      <c r="A697" s="4"/>
      <c r="B697" s="4"/>
      <c r="C697" s="4"/>
      <c r="D697" s="4"/>
      <c r="E697" s="4"/>
      <c r="F697" s="41"/>
      <c r="G697" s="4"/>
      <c r="H697" s="4"/>
      <c r="I697" s="4"/>
      <c r="J697" s="153"/>
      <c r="K697" s="153"/>
      <c r="L697" s="153"/>
      <c r="M697" s="4"/>
      <c r="N697" s="4"/>
      <c r="O697" s="4"/>
      <c r="P697" s="41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8">
      <c r="A698" s="4"/>
      <c r="B698" s="4"/>
      <c r="C698" s="4"/>
      <c r="D698" s="4"/>
      <c r="E698" s="4"/>
      <c r="F698" s="41"/>
      <c r="G698" s="4"/>
      <c r="H698" s="4"/>
      <c r="I698" s="4"/>
      <c r="J698" s="153"/>
      <c r="K698" s="153"/>
      <c r="L698" s="153"/>
      <c r="M698" s="4"/>
      <c r="N698" s="4"/>
      <c r="O698" s="4"/>
      <c r="P698" s="41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8">
      <c r="A699" s="4"/>
      <c r="B699" s="4"/>
      <c r="C699" s="4"/>
      <c r="D699" s="4"/>
      <c r="E699" s="4"/>
      <c r="F699" s="41"/>
      <c r="G699" s="4"/>
      <c r="H699" s="4"/>
      <c r="I699" s="4"/>
      <c r="J699" s="153"/>
      <c r="K699" s="153"/>
      <c r="L699" s="153"/>
      <c r="M699" s="4"/>
      <c r="N699" s="4"/>
      <c r="O699" s="4"/>
      <c r="P699" s="41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8">
      <c r="A700" s="4"/>
      <c r="B700" s="4"/>
      <c r="C700" s="4"/>
      <c r="D700" s="4"/>
      <c r="E700" s="4"/>
      <c r="F700" s="41"/>
      <c r="G700" s="4"/>
      <c r="H700" s="4"/>
      <c r="I700" s="4"/>
      <c r="J700" s="153"/>
      <c r="K700" s="153"/>
      <c r="L700" s="153"/>
      <c r="M700" s="4"/>
      <c r="N700" s="4"/>
      <c r="O700" s="4"/>
      <c r="P700" s="41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8">
      <c r="A701" s="4"/>
      <c r="B701" s="4"/>
      <c r="C701" s="4"/>
      <c r="D701" s="4"/>
      <c r="E701" s="4"/>
      <c r="F701" s="41"/>
      <c r="G701" s="4"/>
      <c r="H701" s="4"/>
      <c r="I701" s="4"/>
      <c r="J701" s="153"/>
      <c r="K701" s="153"/>
      <c r="L701" s="153"/>
      <c r="M701" s="4"/>
      <c r="N701" s="4"/>
      <c r="O701" s="4"/>
      <c r="P701" s="41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8">
      <c r="A702" s="4"/>
      <c r="B702" s="4"/>
      <c r="C702" s="4"/>
      <c r="D702" s="4"/>
      <c r="E702" s="4"/>
      <c r="F702" s="41"/>
      <c r="G702" s="4"/>
      <c r="H702" s="4"/>
      <c r="I702" s="4"/>
      <c r="J702" s="153"/>
      <c r="K702" s="153"/>
      <c r="L702" s="153"/>
      <c r="M702" s="4"/>
      <c r="N702" s="4"/>
      <c r="O702" s="4"/>
      <c r="P702" s="41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8">
      <c r="A703" s="4"/>
      <c r="B703" s="4"/>
      <c r="C703" s="4"/>
      <c r="D703" s="4"/>
      <c r="E703" s="4"/>
      <c r="F703" s="41"/>
      <c r="G703" s="4"/>
      <c r="H703" s="4"/>
      <c r="I703" s="4"/>
      <c r="J703" s="153"/>
      <c r="K703" s="153"/>
      <c r="L703" s="153"/>
      <c r="M703" s="4"/>
      <c r="N703" s="4"/>
      <c r="O703" s="4"/>
      <c r="P703" s="41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8">
      <c r="A704" s="4"/>
      <c r="B704" s="4"/>
      <c r="C704" s="4"/>
      <c r="D704" s="4"/>
      <c r="E704" s="4"/>
      <c r="F704" s="41"/>
      <c r="G704" s="4"/>
      <c r="H704" s="4"/>
      <c r="I704" s="4"/>
      <c r="J704" s="153"/>
      <c r="K704" s="153"/>
      <c r="L704" s="153"/>
      <c r="M704" s="4"/>
      <c r="N704" s="4"/>
      <c r="O704" s="4"/>
      <c r="P704" s="41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8">
      <c r="A705" s="4"/>
      <c r="B705" s="4"/>
      <c r="C705" s="4"/>
      <c r="D705" s="4"/>
      <c r="E705" s="4"/>
      <c r="F705" s="41"/>
      <c r="G705" s="4"/>
      <c r="H705" s="4"/>
      <c r="I705" s="4"/>
      <c r="J705" s="153"/>
      <c r="K705" s="153"/>
      <c r="L705" s="153"/>
      <c r="M705" s="4"/>
      <c r="N705" s="4"/>
      <c r="O705" s="4"/>
      <c r="P705" s="41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8">
      <c r="A706" s="4"/>
      <c r="B706" s="4"/>
      <c r="C706" s="4"/>
      <c r="D706" s="4"/>
      <c r="E706" s="4"/>
      <c r="F706" s="41"/>
      <c r="G706" s="4"/>
      <c r="H706" s="4"/>
      <c r="I706" s="4"/>
      <c r="J706" s="153"/>
      <c r="K706" s="153"/>
      <c r="L706" s="153"/>
      <c r="M706" s="4"/>
      <c r="N706" s="4"/>
      <c r="O706" s="4"/>
      <c r="P706" s="41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8">
      <c r="A707" s="4"/>
      <c r="B707" s="4"/>
      <c r="C707" s="4"/>
      <c r="D707" s="4"/>
      <c r="E707" s="4"/>
      <c r="F707" s="41"/>
      <c r="G707" s="4"/>
      <c r="H707" s="4"/>
      <c r="I707" s="4"/>
      <c r="J707" s="153"/>
      <c r="K707" s="153"/>
      <c r="L707" s="153"/>
      <c r="M707" s="4"/>
      <c r="N707" s="4"/>
      <c r="O707" s="4"/>
      <c r="P707" s="41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8">
      <c r="A708" s="4"/>
      <c r="B708" s="4"/>
      <c r="C708" s="4"/>
      <c r="D708" s="4"/>
      <c r="E708" s="4"/>
      <c r="F708" s="41"/>
      <c r="G708" s="4"/>
      <c r="H708" s="4"/>
      <c r="I708" s="4"/>
      <c r="J708" s="153"/>
      <c r="K708" s="153"/>
      <c r="L708" s="153"/>
      <c r="M708" s="4"/>
      <c r="N708" s="4"/>
      <c r="O708" s="4"/>
      <c r="P708" s="41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8">
      <c r="A709" s="4"/>
      <c r="B709" s="4"/>
      <c r="C709" s="4"/>
      <c r="D709" s="4"/>
      <c r="E709" s="4"/>
      <c r="F709" s="41"/>
      <c r="G709" s="4"/>
      <c r="H709" s="4"/>
      <c r="I709" s="4"/>
      <c r="J709" s="153"/>
      <c r="K709" s="153"/>
      <c r="L709" s="153"/>
      <c r="M709" s="4"/>
      <c r="N709" s="4"/>
      <c r="O709" s="4"/>
      <c r="P709" s="41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8">
      <c r="A710" s="4"/>
      <c r="B710" s="4"/>
      <c r="C710" s="4"/>
      <c r="D710" s="4"/>
      <c r="E710" s="4"/>
      <c r="F710" s="41"/>
      <c r="G710" s="4"/>
      <c r="H710" s="4"/>
      <c r="I710" s="4"/>
      <c r="J710" s="153"/>
      <c r="K710" s="153"/>
      <c r="L710" s="153"/>
      <c r="M710" s="4"/>
      <c r="N710" s="4"/>
      <c r="O710" s="4"/>
      <c r="P710" s="41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8">
      <c r="A711" s="4"/>
      <c r="B711" s="4"/>
      <c r="C711" s="4"/>
      <c r="D711" s="4"/>
      <c r="E711" s="4"/>
      <c r="F711" s="41"/>
      <c r="G711" s="4"/>
      <c r="H711" s="4"/>
      <c r="I711" s="4"/>
      <c r="J711" s="153"/>
      <c r="K711" s="153"/>
      <c r="L711" s="153"/>
      <c r="M711" s="4"/>
      <c r="N711" s="4"/>
      <c r="O711" s="4"/>
      <c r="P711" s="41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8">
      <c r="A712" s="4"/>
      <c r="B712" s="4"/>
      <c r="C712" s="4"/>
      <c r="D712" s="4"/>
      <c r="E712" s="4"/>
      <c r="F712" s="41"/>
      <c r="G712" s="4"/>
      <c r="H712" s="4"/>
      <c r="I712" s="4"/>
      <c r="J712" s="153"/>
      <c r="K712" s="153"/>
      <c r="L712" s="153"/>
      <c r="M712" s="4"/>
      <c r="N712" s="4"/>
      <c r="O712" s="4"/>
      <c r="P712" s="41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8">
      <c r="A713" s="4"/>
      <c r="B713" s="4"/>
      <c r="C713" s="4"/>
      <c r="D713" s="4"/>
      <c r="E713" s="4"/>
      <c r="F713" s="41"/>
      <c r="G713" s="4"/>
      <c r="H713" s="4"/>
      <c r="I713" s="4"/>
      <c r="J713" s="153"/>
      <c r="K713" s="153"/>
      <c r="L713" s="153"/>
      <c r="M713" s="4"/>
      <c r="N713" s="4"/>
      <c r="O713" s="4"/>
      <c r="P713" s="41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8">
      <c r="A714" s="4"/>
      <c r="B714" s="4"/>
      <c r="C714" s="4"/>
      <c r="D714" s="4"/>
      <c r="E714" s="4"/>
      <c r="F714" s="41"/>
      <c r="G714" s="4"/>
      <c r="H714" s="4"/>
      <c r="I714" s="4"/>
      <c r="J714" s="153"/>
      <c r="K714" s="153"/>
      <c r="L714" s="153"/>
      <c r="M714" s="4"/>
      <c r="N714" s="4"/>
      <c r="O714" s="4"/>
      <c r="P714" s="41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8">
      <c r="A715" s="4"/>
      <c r="B715" s="4"/>
      <c r="C715" s="4"/>
      <c r="D715" s="4"/>
      <c r="E715" s="4"/>
      <c r="F715" s="41"/>
      <c r="G715" s="4"/>
      <c r="H715" s="4"/>
      <c r="I715" s="4"/>
      <c r="J715" s="153"/>
      <c r="K715" s="153"/>
      <c r="L715" s="153"/>
      <c r="M715" s="4"/>
      <c r="N715" s="4"/>
      <c r="O715" s="4"/>
      <c r="P715" s="41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8">
      <c r="A716" s="4"/>
      <c r="B716" s="4"/>
      <c r="C716" s="4"/>
      <c r="D716" s="4"/>
      <c r="E716" s="4"/>
      <c r="F716" s="41"/>
      <c r="G716" s="4"/>
      <c r="H716" s="4"/>
      <c r="I716" s="4"/>
      <c r="J716" s="153"/>
      <c r="K716" s="153"/>
      <c r="L716" s="153"/>
      <c r="M716" s="4"/>
      <c r="N716" s="4"/>
      <c r="O716" s="4"/>
      <c r="P716" s="41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8">
      <c r="A717" s="4"/>
      <c r="B717" s="4"/>
      <c r="C717" s="4"/>
      <c r="D717" s="4"/>
      <c r="E717" s="4"/>
      <c r="F717" s="41"/>
      <c r="G717" s="4"/>
      <c r="H717" s="4"/>
      <c r="I717" s="4"/>
      <c r="J717" s="153"/>
      <c r="K717" s="153"/>
      <c r="L717" s="153"/>
      <c r="M717" s="4"/>
      <c r="N717" s="4"/>
      <c r="O717" s="4"/>
      <c r="P717" s="41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8">
      <c r="A718" s="4"/>
      <c r="B718" s="4"/>
      <c r="C718" s="4"/>
      <c r="D718" s="4"/>
      <c r="E718" s="4"/>
      <c r="F718" s="41"/>
      <c r="G718" s="4"/>
      <c r="H718" s="4"/>
      <c r="I718" s="4"/>
      <c r="J718" s="153"/>
      <c r="K718" s="153"/>
      <c r="L718" s="153"/>
      <c r="M718" s="4"/>
      <c r="N718" s="4"/>
      <c r="O718" s="4"/>
      <c r="P718" s="41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8">
      <c r="A719" s="4"/>
      <c r="B719" s="4"/>
      <c r="C719" s="4"/>
      <c r="D719" s="4"/>
      <c r="E719" s="4"/>
      <c r="F719" s="41"/>
      <c r="G719" s="4"/>
      <c r="H719" s="4"/>
      <c r="I719" s="4"/>
      <c r="J719" s="153"/>
      <c r="K719" s="153"/>
      <c r="L719" s="153"/>
      <c r="M719" s="4"/>
      <c r="N719" s="4"/>
      <c r="O719" s="4"/>
      <c r="P719" s="41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8">
      <c r="A720" s="4"/>
      <c r="B720" s="4"/>
      <c r="C720" s="4"/>
      <c r="D720" s="4"/>
      <c r="E720" s="4"/>
      <c r="F720" s="41"/>
      <c r="G720" s="4"/>
      <c r="H720" s="4"/>
      <c r="I720" s="4"/>
      <c r="J720" s="153"/>
      <c r="K720" s="153"/>
      <c r="L720" s="153"/>
      <c r="M720" s="4"/>
      <c r="N720" s="4"/>
      <c r="O720" s="4"/>
      <c r="P720" s="41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8">
      <c r="A721" s="4"/>
      <c r="B721" s="4"/>
      <c r="C721" s="4"/>
      <c r="D721" s="4"/>
      <c r="E721" s="4"/>
      <c r="F721" s="41"/>
      <c r="G721" s="4"/>
      <c r="H721" s="4"/>
      <c r="I721" s="4"/>
      <c r="J721" s="153"/>
      <c r="K721" s="153"/>
      <c r="L721" s="153"/>
      <c r="M721" s="4"/>
      <c r="N721" s="4"/>
      <c r="O721" s="4"/>
      <c r="P721" s="41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8">
      <c r="A722" s="4"/>
      <c r="B722" s="4"/>
      <c r="C722" s="4"/>
      <c r="D722" s="4"/>
      <c r="E722" s="4"/>
      <c r="F722" s="41"/>
      <c r="G722" s="4"/>
      <c r="H722" s="4"/>
      <c r="I722" s="4"/>
      <c r="J722" s="153"/>
      <c r="K722" s="153"/>
      <c r="L722" s="153"/>
      <c r="M722" s="4"/>
      <c r="N722" s="4"/>
      <c r="O722" s="4"/>
      <c r="P722" s="41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8">
      <c r="A723" s="4"/>
      <c r="B723" s="4"/>
      <c r="C723" s="4"/>
      <c r="D723" s="4"/>
      <c r="E723" s="4"/>
      <c r="F723" s="41"/>
      <c r="G723" s="4"/>
      <c r="H723" s="4"/>
      <c r="I723" s="4"/>
      <c r="J723" s="153"/>
      <c r="K723" s="153"/>
      <c r="L723" s="153"/>
      <c r="M723" s="4"/>
      <c r="N723" s="4"/>
      <c r="O723" s="4"/>
      <c r="P723" s="41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8">
      <c r="A724" s="4"/>
      <c r="B724" s="4"/>
      <c r="C724" s="4"/>
      <c r="D724" s="4"/>
      <c r="E724" s="4"/>
      <c r="F724" s="41"/>
      <c r="G724" s="4"/>
      <c r="H724" s="4"/>
      <c r="I724" s="4"/>
      <c r="J724" s="153"/>
      <c r="K724" s="153"/>
      <c r="L724" s="153"/>
      <c r="M724" s="4"/>
      <c r="N724" s="4"/>
      <c r="O724" s="4"/>
      <c r="P724" s="41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8">
      <c r="A725" s="4"/>
      <c r="B725" s="4"/>
      <c r="C725" s="4"/>
      <c r="D725" s="4"/>
      <c r="E725" s="4"/>
      <c r="F725" s="41"/>
      <c r="G725" s="4"/>
      <c r="H725" s="4"/>
      <c r="I725" s="4"/>
      <c r="J725" s="153"/>
      <c r="K725" s="153"/>
      <c r="L725" s="153"/>
      <c r="M725" s="4"/>
      <c r="N725" s="4"/>
      <c r="O725" s="4"/>
      <c r="P725" s="41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8">
      <c r="A726" s="4"/>
      <c r="B726" s="4"/>
      <c r="C726" s="4"/>
      <c r="D726" s="4"/>
      <c r="E726" s="4"/>
      <c r="F726" s="41"/>
      <c r="G726" s="4"/>
      <c r="H726" s="4"/>
      <c r="I726" s="4"/>
      <c r="J726" s="153"/>
      <c r="K726" s="153"/>
      <c r="L726" s="153"/>
      <c r="M726" s="4"/>
      <c r="N726" s="4"/>
      <c r="O726" s="4"/>
      <c r="P726" s="41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8">
      <c r="A727" s="4"/>
      <c r="B727" s="4"/>
      <c r="C727" s="4"/>
      <c r="D727" s="4"/>
      <c r="E727" s="4"/>
      <c r="F727" s="41"/>
      <c r="G727" s="4"/>
      <c r="H727" s="4"/>
      <c r="I727" s="4"/>
      <c r="J727" s="153"/>
      <c r="K727" s="153"/>
      <c r="L727" s="153"/>
      <c r="M727" s="4"/>
      <c r="N727" s="4"/>
      <c r="O727" s="4"/>
      <c r="P727" s="41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8">
      <c r="A728" s="4"/>
      <c r="B728" s="4"/>
      <c r="C728" s="4"/>
      <c r="D728" s="4"/>
      <c r="E728" s="4"/>
      <c r="F728" s="41"/>
      <c r="G728" s="4"/>
      <c r="H728" s="4"/>
      <c r="I728" s="4"/>
      <c r="J728" s="153"/>
      <c r="K728" s="153"/>
      <c r="L728" s="153"/>
      <c r="M728" s="4"/>
      <c r="N728" s="4"/>
      <c r="O728" s="4"/>
      <c r="P728" s="41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8">
      <c r="A729" s="4"/>
      <c r="B729" s="4"/>
      <c r="C729" s="4"/>
      <c r="D729" s="4"/>
      <c r="E729" s="4"/>
      <c r="F729" s="41"/>
      <c r="G729" s="4"/>
      <c r="H729" s="4"/>
      <c r="I729" s="4"/>
      <c r="J729" s="153"/>
      <c r="K729" s="153"/>
      <c r="L729" s="153"/>
      <c r="M729" s="4"/>
      <c r="N729" s="4"/>
      <c r="O729" s="4"/>
      <c r="P729" s="41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8">
      <c r="A730" s="4"/>
      <c r="B730" s="4"/>
      <c r="C730" s="4"/>
      <c r="D730" s="4"/>
      <c r="E730" s="4"/>
      <c r="F730" s="41"/>
      <c r="G730" s="4"/>
      <c r="H730" s="4"/>
      <c r="I730" s="4"/>
      <c r="J730" s="153"/>
      <c r="K730" s="153"/>
      <c r="L730" s="153"/>
      <c r="M730" s="4"/>
      <c r="N730" s="4"/>
      <c r="O730" s="4"/>
      <c r="P730" s="41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8">
      <c r="A731" s="4"/>
      <c r="B731" s="4"/>
      <c r="C731" s="4"/>
      <c r="D731" s="4"/>
      <c r="E731" s="4"/>
      <c r="F731" s="41"/>
      <c r="G731" s="4"/>
      <c r="H731" s="4"/>
      <c r="I731" s="4"/>
      <c r="J731" s="153"/>
      <c r="K731" s="153"/>
      <c r="L731" s="153"/>
      <c r="M731" s="4"/>
      <c r="N731" s="4"/>
      <c r="O731" s="4"/>
      <c r="P731" s="41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8">
      <c r="A732" s="4"/>
      <c r="B732" s="4"/>
      <c r="C732" s="4"/>
      <c r="D732" s="4"/>
      <c r="E732" s="4"/>
      <c r="F732" s="41"/>
      <c r="G732" s="4"/>
      <c r="H732" s="4"/>
      <c r="I732" s="4"/>
      <c r="J732" s="153"/>
      <c r="K732" s="153"/>
      <c r="L732" s="153"/>
      <c r="M732" s="4"/>
      <c r="N732" s="4"/>
      <c r="O732" s="4"/>
      <c r="P732" s="41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8">
      <c r="A733" s="4"/>
      <c r="B733" s="4"/>
      <c r="C733" s="4"/>
      <c r="D733" s="4"/>
      <c r="E733" s="4"/>
      <c r="F733" s="41"/>
      <c r="G733" s="4"/>
      <c r="H733" s="4"/>
      <c r="I733" s="4"/>
      <c r="J733" s="153"/>
      <c r="K733" s="153"/>
      <c r="L733" s="153"/>
      <c r="M733" s="4"/>
      <c r="N733" s="4"/>
      <c r="O733" s="4"/>
      <c r="P733" s="41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8">
      <c r="A734" s="4"/>
      <c r="B734" s="4"/>
      <c r="C734" s="4"/>
      <c r="D734" s="4"/>
      <c r="E734" s="4"/>
      <c r="F734" s="41"/>
      <c r="G734" s="4"/>
      <c r="H734" s="4"/>
      <c r="I734" s="4"/>
      <c r="J734" s="153"/>
      <c r="K734" s="153"/>
      <c r="L734" s="153"/>
      <c r="M734" s="4"/>
      <c r="N734" s="4"/>
      <c r="O734" s="4"/>
      <c r="P734" s="41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8">
      <c r="A735" s="4"/>
      <c r="B735" s="4"/>
      <c r="C735" s="4"/>
      <c r="D735" s="4"/>
      <c r="E735" s="4"/>
      <c r="F735" s="41"/>
      <c r="G735" s="4"/>
      <c r="H735" s="4"/>
      <c r="I735" s="4"/>
      <c r="J735" s="153"/>
      <c r="K735" s="153"/>
      <c r="L735" s="153"/>
      <c r="M735" s="4"/>
      <c r="N735" s="4"/>
      <c r="O735" s="4"/>
      <c r="P735" s="41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8">
      <c r="A736" s="4"/>
      <c r="B736" s="4"/>
      <c r="C736" s="4"/>
      <c r="D736" s="4"/>
      <c r="E736" s="4"/>
      <c r="F736" s="41"/>
      <c r="G736" s="4"/>
      <c r="H736" s="4"/>
      <c r="I736" s="4"/>
      <c r="J736" s="153"/>
      <c r="K736" s="153"/>
      <c r="L736" s="153"/>
      <c r="M736" s="4"/>
      <c r="N736" s="4"/>
      <c r="O736" s="4"/>
      <c r="P736" s="41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8">
      <c r="A737" s="4"/>
      <c r="B737" s="4"/>
      <c r="C737" s="4"/>
      <c r="D737" s="4"/>
      <c r="E737" s="4"/>
      <c r="F737" s="41"/>
      <c r="G737" s="4"/>
      <c r="H737" s="4"/>
      <c r="I737" s="4"/>
      <c r="J737" s="153"/>
      <c r="K737" s="153"/>
      <c r="L737" s="153"/>
      <c r="M737" s="4"/>
      <c r="N737" s="4"/>
      <c r="O737" s="4"/>
      <c r="P737" s="41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8">
      <c r="A738" s="4"/>
      <c r="B738" s="4"/>
      <c r="C738" s="4"/>
      <c r="D738" s="4"/>
      <c r="E738" s="4"/>
      <c r="F738" s="41"/>
      <c r="G738" s="4"/>
      <c r="H738" s="4"/>
      <c r="I738" s="4"/>
      <c r="J738" s="153"/>
      <c r="K738" s="153"/>
      <c r="L738" s="153"/>
      <c r="M738" s="4"/>
      <c r="N738" s="4"/>
      <c r="O738" s="4"/>
      <c r="P738" s="41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8">
      <c r="A739" s="4"/>
      <c r="B739" s="4"/>
      <c r="C739" s="4"/>
      <c r="D739" s="4"/>
      <c r="E739" s="4"/>
      <c r="F739" s="41"/>
      <c r="G739" s="4"/>
      <c r="H739" s="4"/>
      <c r="I739" s="4"/>
      <c r="J739" s="153"/>
      <c r="K739" s="153"/>
      <c r="L739" s="153"/>
      <c r="M739" s="4"/>
      <c r="N739" s="4"/>
      <c r="O739" s="4"/>
      <c r="P739" s="41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8">
      <c r="A740" s="4"/>
      <c r="B740" s="4"/>
      <c r="C740" s="4"/>
      <c r="D740" s="4"/>
      <c r="E740" s="4"/>
      <c r="F740" s="41"/>
      <c r="G740" s="4"/>
      <c r="H740" s="4"/>
      <c r="I740" s="4"/>
      <c r="J740" s="153"/>
      <c r="K740" s="153"/>
      <c r="L740" s="153"/>
      <c r="M740" s="4"/>
      <c r="N740" s="4"/>
      <c r="O740" s="4"/>
      <c r="P740" s="41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8">
      <c r="A741" s="4"/>
      <c r="B741" s="4"/>
      <c r="C741" s="4"/>
      <c r="D741" s="4"/>
      <c r="E741" s="4"/>
      <c r="F741" s="41"/>
      <c r="G741" s="4"/>
      <c r="H741" s="4"/>
      <c r="I741" s="4"/>
      <c r="J741" s="153"/>
      <c r="K741" s="153"/>
      <c r="L741" s="153"/>
      <c r="M741" s="4"/>
      <c r="N741" s="4"/>
      <c r="O741" s="4"/>
      <c r="P741" s="41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8">
      <c r="A742" s="4"/>
      <c r="B742" s="4"/>
      <c r="C742" s="4"/>
      <c r="D742" s="4"/>
      <c r="E742" s="4"/>
      <c r="F742" s="41"/>
      <c r="G742" s="4"/>
      <c r="H742" s="4"/>
      <c r="I742" s="4"/>
      <c r="J742" s="153"/>
      <c r="K742" s="153"/>
      <c r="L742" s="153"/>
      <c r="M742" s="4"/>
      <c r="N742" s="4"/>
      <c r="O742" s="4"/>
      <c r="P742" s="41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8">
      <c r="A743" s="4"/>
      <c r="B743" s="4"/>
      <c r="C743" s="4"/>
      <c r="D743" s="4"/>
      <c r="E743" s="4"/>
      <c r="F743" s="41"/>
      <c r="G743" s="4"/>
      <c r="H743" s="4"/>
      <c r="I743" s="4"/>
      <c r="J743" s="153"/>
      <c r="K743" s="153"/>
      <c r="L743" s="153"/>
      <c r="M743" s="4"/>
      <c r="N743" s="4"/>
      <c r="O743" s="4"/>
      <c r="P743" s="41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8">
      <c r="A744" s="4"/>
      <c r="B744" s="4"/>
      <c r="C744" s="4"/>
      <c r="D744" s="4"/>
      <c r="E744" s="4"/>
      <c r="F744" s="41"/>
      <c r="G744" s="4"/>
      <c r="H744" s="4"/>
      <c r="I744" s="4"/>
      <c r="J744" s="153"/>
      <c r="K744" s="153"/>
      <c r="L744" s="153"/>
      <c r="M744" s="4"/>
      <c r="N744" s="4"/>
      <c r="O744" s="4"/>
      <c r="P744" s="41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8">
      <c r="A745" s="4"/>
      <c r="B745" s="4"/>
      <c r="C745" s="4"/>
      <c r="D745" s="4"/>
      <c r="E745" s="4"/>
      <c r="F745" s="41"/>
      <c r="G745" s="4"/>
      <c r="H745" s="4"/>
      <c r="I745" s="4"/>
      <c r="J745" s="153"/>
      <c r="K745" s="153"/>
      <c r="L745" s="153"/>
      <c r="M745" s="4"/>
      <c r="N745" s="4"/>
      <c r="O745" s="4"/>
      <c r="P745" s="41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8">
      <c r="A746" s="4"/>
      <c r="B746" s="4"/>
      <c r="C746" s="4"/>
      <c r="D746" s="4"/>
      <c r="E746" s="4"/>
      <c r="F746" s="41"/>
      <c r="G746" s="4"/>
      <c r="H746" s="4"/>
      <c r="I746" s="4"/>
      <c r="J746" s="153"/>
      <c r="K746" s="153"/>
      <c r="L746" s="153"/>
      <c r="M746" s="4"/>
      <c r="N746" s="4"/>
      <c r="O746" s="4"/>
      <c r="P746" s="41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8">
      <c r="A747" s="4"/>
      <c r="B747" s="4"/>
      <c r="C747" s="4"/>
      <c r="D747" s="4"/>
      <c r="E747" s="4"/>
      <c r="F747" s="41"/>
      <c r="G747" s="4"/>
      <c r="H747" s="4"/>
      <c r="I747" s="4"/>
      <c r="J747" s="153"/>
      <c r="K747" s="153"/>
      <c r="L747" s="153"/>
      <c r="M747" s="4"/>
      <c r="N747" s="4"/>
      <c r="O747" s="4"/>
      <c r="P747" s="41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8">
      <c r="A748" s="4"/>
      <c r="B748" s="4"/>
      <c r="C748" s="4"/>
      <c r="D748" s="4"/>
      <c r="E748" s="4"/>
      <c r="F748" s="41"/>
      <c r="G748" s="4"/>
      <c r="H748" s="4"/>
      <c r="I748" s="4"/>
      <c r="J748" s="153"/>
      <c r="K748" s="153"/>
      <c r="L748" s="153"/>
      <c r="M748" s="4"/>
      <c r="N748" s="4"/>
      <c r="O748" s="4"/>
      <c r="P748" s="41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8">
      <c r="A749" s="4"/>
      <c r="B749" s="4"/>
      <c r="C749" s="4"/>
      <c r="D749" s="4"/>
      <c r="E749" s="4"/>
      <c r="F749" s="41"/>
      <c r="G749" s="4"/>
      <c r="H749" s="4"/>
      <c r="I749" s="4"/>
      <c r="J749" s="153"/>
      <c r="K749" s="153"/>
      <c r="L749" s="153"/>
      <c r="M749" s="4"/>
      <c r="N749" s="4"/>
      <c r="O749" s="4"/>
      <c r="P749" s="41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8">
      <c r="A750" s="4"/>
      <c r="B750" s="4"/>
      <c r="C750" s="4"/>
      <c r="D750" s="4"/>
      <c r="E750" s="4"/>
      <c r="F750" s="41"/>
      <c r="G750" s="4"/>
      <c r="H750" s="4"/>
      <c r="I750" s="4"/>
      <c r="J750" s="153"/>
      <c r="K750" s="153"/>
      <c r="L750" s="153"/>
      <c r="M750" s="4"/>
      <c r="N750" s="4"/>
      <c r="O750" s="4"/>
      <c r="P750" s="41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8">
      <c r="A751" s="4"/>
      <c r="B751" s="4"/>
      <c r="C751" s="4"/>
      <c r="D751" s="4"/>
      <c r="E751" s="4"/>
      <c r="F751" s="41"/>
      <c r="G751" s="4"/>
      <c r="H751" s="4"/>
      <c r="I751" s="4"/>
      <c r="J751" s="153"/>
      <c r="K751" s="153"/>
      <c r="L751" s="153"/>
      <c r="M751" s="4"/>
      <c r="N751" s="4"/>
      <c r="O751" s="4"/>
      <c r="P751" s="41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8">
      <c r="A752" s="4"/>
      <c r="B752" s="4"/>
      <c r="C752" s="4"/>
      <c r="D752" s="4"/>
      <c r="E752" s="4"/>
      <c r="F752" s="41"/>
      <c r="G752" s="4"/>
      <c r="H752" s="4"/>
      <c r="I752" s="4"/>
      <c r="J752" s="153"/>
      <c r="K752" s="153"/>
      <c r="L752" s="153"/>
      <c r="M752" s="4"/>
      <c r="N752" s="4"/>
      <c r="O752" s="4"/>
      <c r="P752" s="41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8">
      <c r="A753" s="4"/>
      <c r="B753" s="4"/>
      <c r="C753" s="4"/>
      <c r="D753" s="4"/>
      <c r="E753" s="4"/>
      <c r="F753" s="41"/>
      <c r="G753" s="4"/>
      <c r="H753" s="4"/>
      <c r="I753" s="4"/>
      <c r="J753" s="153"/>
      <c r="K753" s="153"/>
      <c r="L753" s="153"/>
      <c r="M753" s="4"/>
      <c r="N753" s="4"/>
      <c r="O753" s="4"/>
      <c r="P753" s="41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8">
      <c r="A754" s="4"/>
      <c r="B754" s="4"/>
      <c r="C754" s="4"/>
      <c r="D754" s="4"/>
      <c r="E754" s="4"/>
      <c r="F754" s="41"/>
      <c r="G754" s="4"/>
      <c r="H754" s="4"/>
      <c r="I754" s="4"/>
      <c r="J754" s="153"/>
      <c r="K754" s="153"/>
      <c r="L754" s="153"/>
      <c r="M754" s="4"/>
      <c r="N754" s="4"/>
      <c r="O754" s="4"/>
      <c r="P754" s="41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8">
      <c r="A755" s="4"/>
      <c r="B755" s="4"/>
      <c r="C755" s="4"/>
      <c r="D755" s="4"/>
      <c r="E755" s="4"/>
      <c r="F755" s="41"/>
      <c r="G755" s="4"/>
      <c r="H755" s="4"/>
      <c r="I755" s="4"/>
      <c r="J755" s="153"/>
      <c r="K755" s="153"/>
      <c r="L755" s="153"/>
      <c r="M755" s="4"/>
      <c r="N755" s="4"/>
      <c r="O755" s="4"/>
      <c r="P755" s="41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8">
      <c r="A756" s="4"/>
      <c r="B756" s="4"/>
      <c r="C756" s="4"/>
      <c r="D756" s="4"/>
      <c r="E756" s="4"/>
      <c r="F756" s="41"/>
      <c r="G756" s="4"/>
      <c r="H756" s="4"/>
      <c r="I756" s="4"/>
      <c r="J756" s="153"/>
      <c r="K756" s="153"/>
      <c r="L756" s="153"/>
      <c r="M756" s="4"/>
      <c r="N756" s="4"/>
      <c r="O756" s="4"/>
      <c r="P756" s="41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8">
      <c r="A757" s="4"/>
      <c r="B757" s="4"/>
      <c r="C757" s="4"/>
      <c r="D757" s="4"/>
      <c r="E757" s="4"/>
      <c r="F757" s="41"/>
      <c r="G757" s="4"/>
      <c r="H757" s="4"/>
      <c r="I757" s="4"/>
      <c r="J757" s="153"/>
      <c r="K757" s="153"/>
      <c r="L757" s="153"/>
      <c r="M757" s="4"/>
      <c r="N757" s="4"/>
      <c r="O757" s="4"/>
      <c r="P757" s="41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8">
      <c r="A758" s="4"/>
      <c r="B758" s="4"/>
      <c r="C758" s="4"/>
      <c r="D758" s="4"/>
      <c r="E758" s="4"/>
      <c r="F758" s="41"/>
      <c r="G758" s="4"/>
      <c r="H758" s="4"/>
      <c r="I758" s="4"/>
      <c r="J758" s="153"/>
      <c r="K758" s="153"/>
      <c r="L758" s="153"/>
      <c r="M758" s="4"/>
      <c r="N758" s="4"/>
      <c r="O758" s="4"/>
      <c r="P758" s="41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8">
      <c r="A759" s="4"/>
      <c r="B759" s="4"/>
      <c r="C759" s="4"/>
      <c r="D759" s="4"/>
      <c r="E759" s="4"/>
      <c r="F759" s="41"/>
      <c r="G759" s="4"/>
      <c r="H759" s="4"/>
      <c r="I759" s="4"/>
      <c r="J759" s="153"/>
      <c r="K759" s="153"/>
      <c r="L759" s="153"/>
      <c r="M759" s="4"/>
      <c r="N759" s="4"/>
      <c r="O759" s="4"/>
      <c r="P759" s="41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8">
      <c r="A760" s="4"/>
      <c r="B760" s="4"/>
      <c r="C760" s="4"/>
      <c r="D760" s="4"/>
      <c r="E760" s="4"/>
      <c r="F760" s="41"/>
      <c r="G760" s="4"/>
      <c r="H760" s="4"/>
      <c r="I760" s="4"/>
      <c r="J760" s="153"/>
      <c r="K760" s="153"/>
      <c r="L760" s="153"/>
      <c r="M760" s="4"/>
      <c r="N760" s="4"/>
      <c r="O760" s="4"/>
      <c r="P760" s="41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8">
      <c r="A761" s="4"/>
      <c r="B761" s="4"/>
      <c r="C761" s="4"/>
      <c r="D761" s="4"/>
      <c r="E761" s="4"/>
      <c r="F761" s="41"/>
      <c r="G761" s="4"/>
      <c r="H761" s="4"/>
      <c r="I761" s="4"/>
      <c r="J761" s="153"/>
      <c r="K761" s="153"/>
      <c r="L761" s="153"/>
      <c r="M761" s="4"/>
      <c r="N761" s="4"/>
      <c r="O761" s="4"/>
      <c r="P761" s="41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8">
      <c r="A762" s="4"/>
      <c r="B762" s="4"/>
      <c r="C762" s="4"/>
      <c r="D762" s="4"/>
      <c r="E762" s="4"/>
      <c r="F762" s="41"/>
      <c r="G762" s="4"/>
      <c r="H762" s="4"/>
      <c r="I762" s="4"/>
      <c r="J762" s="153"/>
      <c r="K762" s="153"/>
      <c r="L762" s="153"/>
      <c r="M762" s="4"/>
      <c r="N762" s="4"/>
      <c r="O762" s="4"/>
      <c r="P762" s="41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8">
      <c r="A763" s="4"/>
      <c r="B763" s="4"/>
      <c r="C763" s="4"/>
      <c r="D763" s="4"/>
      <c r="E763" s="4"/>
      <c r="F763" s="41"/>
      <c r="G763" s="4"/>
      <c r="H763" s="4"/>
      <c r="I763" s="4"/>
      <c r="J763" s="153"/>
      <c r="K763" s="153"/>
      <c r="L763" s="153"/>
      <c r="M763" s="4"/>
      <c r="N763" s="4"/>
      <c r="O763" s="4"/>
      <c r="P763" s="41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8">
      <c r="A764" s="4"/>
      <c r="B764" s="4"/>
      <c r="C764" s="4"/>
      <c r="D764" s="4"/>
      <c r="E764" s="4"/>
      <c r="F764" s="41"/>
      <c r="G764" s="4"/>
      <c r="H764" s="4"/>
      <c r="I764" s="4"/>
      <c r="J764" s="153"/>
      <c r="K764" s="153"/>
      <c r="L764" s="153"/>
      <c r="M764" s="4"/>
      <c r="N764" s="4"/>
      <c r="O764" s="4"/>
      <c r="P764" s="41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8">
      <c r="A765" s="4"/>
      <c r="B765" s="4"/>
      <c r="C765" s="4"/>
      <c r="D765" s="4"/>
      <c r="E765" s="4"/>
      <c r="F765" s="41"/>
      <c r="G765" s="4"/>
      <c r="H765" s="4"/>
      <c r="I765" s="4"/>
      <c r="J765" s="153"/>
      <c r="K765" s="153"/>
      <c r="L765" s="153"/>
      <c r="M765" s="4"/>
      <c r="N765" s="4"/>
      <c r="O765" s="4"/>
      <c r="P765" s="41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8">
      <c r="A766" s="4"/>
      <c r="B766" s="4"/>
      <c r="C766" s="4"/>
      <c r="D766" s="4"/>
      <c r="E766" s="4"/>
      <c r="F766" s="41"/>
      <c r="G766" s="4"/>
      <c r="H766" s="4"/>
      <c r="I766" s="4"/>
      <c r="J766" s="153"/>
      <c r="K766" s="153"/>
      <c r="L766" s="153"/>
      <c r="M766" s="4"/>
      <c r="N766" s="4"/>
      <c r="O766" s="4"/>
      <c r="P766" s="41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8">
      <c r="A767" s="4"/>
      <c r="B767" s="4"/>
      <c r="C767" s="4"/>
      <c r="D767" s="4"/>
      <c r="E767" s="4"/>
      <c r="F767" s="41"/>
      <c r="G767" s="4"/>
      <c r="H767" s="4"/>
      <c r="I767" s="4"/>
      <c r="J767" s="153"/>
      <c r="K767" s="153"/>
      <c r="L767" s="153"/>
      <c r="M767" s="4"/>
      <c r="N767" s="4"/>
      <c r="O767" s="4"/>
      <c r="P767" s="41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8">
      <c r="A768" s="4"/>
      <c r="B768" s="4"/>
      <c r="C768" s="4"/>
      <c r="D768" s="4"/>
      <c r="E768" s="4"/>
      <c r="F768" s="41"/>
      <c r="G768" s="4"/>
      <c r="H768" s="4"/>
      <c r="I768" s="4"/>
      <c r="J768" s="153"/>
      <c r="K768" s="153"/>
      <c r="L768" s="153"/>
      <c r="M768" s="4"/>
      <c r="N768" s="4"/>
      <c r="O768" s="4"/>
      <c r="P768" s="41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8">
      <c r="A769" s="4"/>
      <c r="B769" s="4"/>
      <c r="C769" s="4"/>
      <c r="D769" s="4"/>
      <c r="E769" s="4"/>
      <c r="F769" s="41"/>
      <c r="G769" s="4"/>
      <c r="H769" s="4"/>
      <c r="I769" s="4"/>
      <c r="J769" s="153"/>
      <c r="K769" s="153"/>
      <c r="L769" s="153"/>
      <c r="M769" s="4"/>
      <c r="N769" s="4"/>
      <c r="O769" s="4"/>
      <c r="P769" s="41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8">
      <c r="A770" s="4"/>
      <c r="B770" s="4"/>
      <c r="C770" s="4"/>
      <c r="D770" s="4"/>
      <c r="E770" s="4"/>
      <c r="F770" s="41"/>
      <c r="G770" s="4"/>
      <c r="H770" s="4"/>
      <c r="I770" s="4"/>
      <c r="J770" s="153"/>
      <c r="K770" s="153"/>
      <c r="L770" s="153"/>
      <c r="M770" s="4"/>
      <c r="N770" s="4"/>
      <c r="O770" s="4"/>
      <c r="P770" s="41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8">
      <c r="A771" s="4"/>
      <c r="B771" s="4"/>
      <c r="C771" s="4"/>
      <c r="D771" s="4"/>
      <c r="E771" s="4"/>
      <c r="F771" s="41"/>
      <c r="G771" s="4"/>
      <c r="H771" s="4"/>
      <c r="I771" s="4"/>
      <c r="J771" s="153"/>
      <c r="K771" s="153"/>
      <c r="L771" s="153"/>
      <c r="M771" s="4"/>
      <c r="N771" s="4"/>
      <c r="O771" s="4"/>
      <c r="P771" s="41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8">
      <c r="A772" s="4"/>
      <c r="B772" s="4"/>
      <c r="C772" s="4"/>
      <c r="D772" s="4"/>
      <c r="E772" s="4"/>
      <c r="F772" s="41"/>
      <c r="G772" s="4"/>
      <c r="H772" s="4"/>
      <c r="I772" s="4"/>
      <c r="J772" s="153"/>
      <c r="K772" s="153"/>
      <c r="L772" s="153"/>
      <c r="M772" s="4"/>
      <c r="N772" s="4"/>
      <c r="O772" s="4"/>
      <c r="P772" s="41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8">
      <c r="A773" s="4"/>
      <c r="B773" s="4"/>
      <c r="C773" s="4"/>
      <c r="D773" s="4"/>
      <c r="E773" s="4"/>
      <c r="F773" s="41"/>
      <c r="G773" s="4"/>
      <c r="H773" s="4"/>
      <c r="I773" s="4"/>
      <c r="J773" s="153"/>
      <c r="K773" s="153"/>
      <c r="L773" s="153"/>
      <c r="M773" s="4"/>
      <c r="N773" s="4"/>
      <c r="O773" s="4"/>
      <c r="P773" s="41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8">
      <c r="A774" s="4"/>
      <c r="B774" s="4"/>
      <c r="C774" s="4"/>
      <c r="D774" s="4"/>
      <c r="E774" s="4"/>
      <c r="F774" s="41"/>
      <c r="G774" s="4"/>
      <c r="H774" s="4"/>
      <c r="I774" s="4"/>
      <c r="J774" s="153"/>
      <c r="K774" s="153"/>
      <c r="L774" s="153"/>
      <c r="M774" s="4"/>
      <c r="N774" s="4"/>
      <c r="O774" s="4"/>
      <c r="P774" s="41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8">
      <c r="A775" s="4"/>
      <c r="B775" s="4"/>
      <c r="C775" s="4"/>
      <c r="D775" s="4"/>
      <c r="E775" s="4"/>
      <c r="F775" s="41"/>
      <c r="G775" s="4"/>
      <c r="H775" s="4"/>
      <c r="I775" s="4"/>
      <c r="J775" s="153"/>
      <c r="K775" s="153"/>
      <c r="L775" s="153"/>
      <c r="M775" s="4"/>
      <c r="N775" s="4"/>
      <c r="O775" s="4"/>
      <c r="P775" s="41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8">
      <c r="A776" s="4"/>
      <c r="B776" s="4"/>
      <c r="C776" s="4"/>
      <c r="D776" s="4"/>
      <c r="E776" s="4"/>
      <c r="F776" s="41"/>
      <c r="G776" s="4"/>
      <c r="H776" s="4"/>
      <c r="I776" s="4"/>
      <c r="J776" s="153"/>
      <c r="K776" s="153"/>
      <c r="L776" s="153"/>
      <c r="M776" s="4"/>
      <c r="N776" s="4"/>
      <c r="O776" s="4"/>
      <c r="P776" s="41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8">
      <c r="A777" s="4"/>
      <c r="B777" s="4"/>
      <c r="C777" s="4"/>
      <c r="D777" s="4"/>
      <c r="E777" s="4"/>
      <c r="F777" s="41"/>
      <c r="G777" s="4"/>
      <c r="H777" s="4"/>
      <c r="I777" s="4"/>
      <c r="J777" s="153"/>
      <c r="K777" s="153"/>
      <c r="L777" s="153"/>
      <c r="M777" s="4"/>
      <c r="N777" s="4"/>
      <c r="O777" s="4"/>
      <c r="P777" s="41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8">
      <c r="A778" s="4"/>
      <c r="B778" s="4"/>
      <c r="C778" s="4"/>
      <c r="D778" s="4"/>
      <c r="E778" s="4"/>
      <c r="F778" s="41"/>
      <c r="G778" s="4"/>
      <c r="H778" s="4"/>
      <c r="I778" s="4"/>
      <c r="J778" s="153"/>
      <c r="K778" s="153"/>
      <c r="L778" s="153"/>
      <c r="M778" s="4"/>
      <c r="N778" s="4"/>
      <c r="O778" s="4"/>
      <c r="P778" s="41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8">
      <c r="A779" s="4"/>
      <c r="B779" s="4"/>
      <c r="C779" s="4"/>
      <c r="D779" s="4"/>
      <c r="E779" s="4"/>
      <c r="F779" s="41"/>
      <c r="G779" s="4"/>
      <c r="H779" s="4"/>
      <c r="I779" s="4"/>
      <c r="J779" s="153"/>
      <c r="K779" s="153"/>
      <c r="L779" s="153"/>
      <c r="M779" s="4"/>
      <c r="N779" s="4"/>
      <c r="O779" s="4"/>
      <c r="P779" s="41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8">
      <c r="A780" s="4"/>
      <c r="B780" s="4"/>
      <c r="C780" s="4"/>
      <c r="D780" s="4"/>
      <c r="E780" s="4"/>
      <c r="F780" s="41"/>
      <c r="G780" s="4"/>
      <c r="H780" s="4"/>
      <c r="I780" s="4"/>
      <c r="J780" s="153"/>
      <c r="K780" s="153"/>
      <c r="L780" s="153"/>
      <c r="M780" s="4"/>
      <c r="N780" s="4"/>
      <c r="O780" s="4"/>
      <c r="P780" s="41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8">
      <c r="A781" s="4"/>
      <c r="B781" s="4"/>
      <c r="C781" s="4"/>
      <c r="D781" s="4"/>
      <c r="E781" s="4"/>
      <c r="F781" s="41"/>
      <c r="G781" s="4"/>
      <c r="H781" s="4"/>
      <c r="I781" s="4"/>
      <c r="J781" s="153"/>
      <c r="K781" s="153"/>
      <c r="L781" s="153"/>
      <c r="M781" s="4"/>
      <c r="N781" s="4"/>
      <c r="O781" s="4"/>
      <c r="P781" s="41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8">
      <c r="A782" s="4"/>
      <c r="B782" s="4"/>
      <c r="C782" s="4"/>
      <c r="D782" s="4"/>
      <c r="E782" s="4"/>
      <c r="F782" s="41"/>
      <c r="G782" s="4"/>
      <c r="H782" s="4"/>
      <c r="I782" s="4"/>
      <c r="J782" s="153"/>
      <c r="K782" s="153"/>
      <c r="L782" s="153"/>
      <c r="M782" s="4"/>
      <c r="N782" s="4"/>
      <c r="O782" s="4"/>
      <c r="P782" s="41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8">
      <c r="A783" s="4"/>
      <c r="B783" s="4"/>
      <c r="C783" s="4"/>
      <c r="D783" s="4"/>
      <c r="E783" s="4"/>
      <c r="F783" s="41"/>
      <c r="G783" s="4"/>
      <c r="H783" s="4"/>
      <c r="I783" s="4"/>
      <c r="J783" s="153"/>
      <c r="K783" s="153"/>
      <c r="L783" s="153"/>
      <c r="M783" s="4"/>
      <c r="N783" s="4"/>
      <c r="O783" s="4"/>
      <c r="P783" s="41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8">
      <c r="A784" s="4"/>
      <c r="B784" s="4"/>
      <c r="C784" s="4"/>
      <c r="D784" s="4"/>
      <c r="E784" s="4"/>
      <c r="F784" s="41"/>
      <c r="G784" s="4"/>
      <c r="H784" s="4"/>
      <c r="I784" s="4"/>
      <c r="J784" s="153"/>
      <c r="K784" s="153"/>
      <c r="L784" s="153"/>
      <c r="M784" s="4"/>
      <c r="N784" s="4"/>
      <c r="O784" s="4"/>
      <c r="P784" s="41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8">
      <c r="A785" s="4"/>
      <c r="B785" s="4"/>
      <c r="C785" s="4"/>
      <c r="D785" s="4"/>
      <c r="E785" s="4"/>
      <c r="F785" s="41"/>
      <c r="G785" s="4"/>
      <c r="H785" s="4"/>
      <c r="I785" s="4"/>
      <c r="J785" s="153"/>
      <c r="K785" s="153"/>
      <c r="L785" s="153"/>
      <c r="M785" s="4"/>
      <c r="N785" s="4"/>
      <c r="O785" s="4"/>
      <c r="P785" s="41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8">
      <c r="A786" s="4"/>
      <c r="B786" s="4"/>
      <c r="C786" s="4"/>
      <c r="D786" s="4"/>
      <c r="E786" s="4"/>
      <c r="F786" s="41"/>
      <c r="G786" s="4"/>
      <c r="H786" s="4"/>
      <c r="I786" s="4"/>
      <c r="J786" s="153"/>
      <c r="K786" s="153"/>
      <c r="L786" s="153"/>
      <c r="M786" s="4"/>
      <c r="N786" s="4"/>
      <c r="O786" s="4"/>
      <c r="P786" s="41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8">
      <c r="A787" s="4"/>
      <c r="B787" s="4"/>
      <c r="C787" s="4"/>
      <c r="D787" s="4"/>
      <c r="E787" s="4"/>
      <c r="F787" s="41"/>
      <c r="G787" s="4"/>
      <c r="H787" s="4"/>
      <c r="I787" s="4"/>
      <c r="J787" s="153"/>
      <c r="K787" s="153"/>
      <c r="L787" s="153"/>
      <c r="M787" s="4"/>
      <c r="N787" s="4"/>
      <c r="O787" s="4"/>
      <c r="P787" s="41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8">
      <c r="A788" s="4"/>
      <c r="B788" s="4"/>
      <c r="C788" s="4"/>
      <c r="D788" s="4"/>
      <c r="E788" s="4"/>
      <c r="F788" s="41"/>
      <c r="G788" s="4"/>
      <c r="H788" s="4"/>
      <c r="I788" s="4"/>
      <c r="J788" s="153"/>
      <c r="K788" s="153"/>
      <c r="L788" s="153"/>
      <c r="M788" s="4"/>
      <c r="N788" s="4"/>
      <c r="O788" s="4"/>
      <c r="P788" s="41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8">
      <c r="A789" s="4"/>
      <c r="B789" s="4"/>
      <c r="C789" s="4"/>
      <c r="D789" s="4"/>
      <c r="E789" s="4"/>
      <c r="F789" s="41"/>
      <c r="G789" s="4"/>
      <c r="H789" s="4"/>
      <c r="I789" s="4"/>
      <c r="J789" s="153"/>
      <c r="K789" s="153"/>
      <c r="L789" s="153"/>
      <c r="M789" s="4"/>
      <c r="N789" s="4"/>
      <c r="O789" s="4"/>
      <c r="P789" s="41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8">
      <c r="A790" s="4"/>
      <c r="B790" s="4"/>
      <c r="C790" s="4"/>
      <c r="D790" s="4"/>
      <c r="E790" s="4"/>
      <c r="F790" s="41"/>
      <c r="G790" s="4"/>
      <c r="H790" s="4"/>
      <c r="I790" s="4"/>
      <c r="J790" s="153"/>
      <c r="K790" s="153"/>
      <c r="L790" s="153"/>
      <c r="M790" s="4"/>
      <c r="N790" s="4"/>
      <c r="O790" s="4"/>
      <c r="P790" s="41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8">
      <c r="A791" s="4"/>
      <c r="B791" s="4"/>
      <c r="C791" s="4"/>
      <c r="D791" s="4"/>
      <c r="E791" s="4"/>
      <c r="F791" s="41"/>
      <c r="G791" s="4"/>
      <c r="H791" s="4"/>
      <c r="I791" s="4"/>
      <c r="J791" s="153"/>
      <c r="K791" s="153"/>
      <c r="L791" s="153"/>
      <c r="M791" s="4"/>
      <c r="N791" s="4"/>
      <c r="O791" s="4"/>
      <c r="P791" s="41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8">
      <c r="A792" s="4"/>
      <c r="B792" s="4"/>
      <c r="C792" s="4"/>
      <c r="D792" s="4"/>
      <c r="E792" s="4"/>
      <c r="F792" s="41"/>
      <c r="G792" s="4"/>
      <c r="H792" s="4"/>
      <c r="I792" s="4"/>
      <c r="J792" s="153"/>
      <c r="K792" s="153"/>
      <c r="L792" s="153"/>
      <c r="M792" s="4"/>
      <c r="N792" s="4"/>
      <c r="O792" s="4"/>
      <c r="P792" s="41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8">
      <c r="A793" s="4"/>
      <c r="B793" s="4"/>
      <c r="C793" s="4"/>
      <c r="D793" s="4"/>
      <c r="E793" s="4"/>
      <c r="F793" s="41"/>
      <c r="G793" s="4"/>
      <c r="H793" s="4"/>
      <c r="I793" s="4"/>
      <c r="J793" s="153"/>
      <c r="K793" s="153"/>
      <c r="L793" s="153"/>
      <c r="M793" s="4"/>
      <c r="N793" s="4"/>
      <c r="O793" s="4"/>
      <c r="P793" s="41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8">
      <c r="A794" s="4"/>
      <c r="B794" s="4"/>
      <c r="C794" s="4"/>
      <c r="D794" s="4"/>
      <c r="E794" s="4"/>
      <c r="F794" s="41"/>
      <c r="G794" s="4"/>
      <c r="H794" s="4"/>
      <c r="I794" s="4"/>
      <c r="J794" s="153"/>
      <c r="K794" s="153"/>
      <c r="L794" s="153"/>
      <c r="M794" s="4"/>
      <c r="N794" s="4"/>
      <c r="O794" s="4"/>
      <c r="P794" s="41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8">
      <c r="A795" s="4"/>
      <c r="B795" s="4"/>
      <c r="C795" s="4"/>
      <c r="D795" s="4"/>
      <c r="E795" s="4"/>
      <c r="F795" s="41"/>
      <c r="G795" s="4"/>
      <c r="H795" s="4"/>
      <c r="I795" s="4"/>
      <c r="J795" s="153"/>
      <c r="K795" s="153"/>
      <c r="L795" s="153"/>
      <c r="M795" s="4"/>
      <c r="N795" s="4"/>
      <c r="O795" s="4"/>
      <c r="P795" s="41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8">
      <c r="A796" s="4"/>
      <c r="B796" s="4"/>
      <c r="C796" s="4"/>
      <c r="D796" s="4"/>
      <c r="E796" s="4"/>
      <c r="F796" s="41"/>
      <c r="G796" s="4"/>
      <c r="H796" s="4"/>
      <c r="I796" s="4"/>
      <c r="J796" s="153"/>
      <c r="K796" s="153"/>
      <c r="L796" s="153"/>
      <c r="M796" s="4"/>
      <c r="N796" s="4"/>
      <c r="O796" s="4"/>
      <c r="P796" s="41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8">
      <c r="A797" s="4"/>
      <c r="B797" s="4"/>
      <c r="C797" s="4"/>
      <c r="D797" s="4"/>
      <c r="E797" s="4"/>
      <c r="F797" s="41"/>
      <c r="G797" s="4"/>
      <c r="H797" s="4"/>
      <c r="I797" s="4"/>
      <c r="J797" s="153"/>
      <c r="K797" s="153"/>
      <c r="L797" s="153"/>
      <c r="M797" s="4"/>
      <c r="N797" s="4"/>
      <c r="O797" s="4"/>
      <c r="P797" s="41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8">
      <c r="A798" s="4"/>
      <c r="B798" s="4"/>
      <c r="C798" s="4"/>
      <c r="D798" s="4"/>
      <c r="E798" s="4"/>
      <c r="F798" s="41"/>
      <c r="G798" s="4"/>
      <c r="H798" s="4"/>
      <c r="I798" s="4"/>
      <c r="J798" s="153"/>
      <c r="K798" s="153"/>
      <c r="L798" s="153"/>
      <c r="M798" s="4"/>
      <c r="N798" s="4"/>
      <c r="O798" s="4"/>
      <c r="P798" s="41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8">
      <c r="A799" s="4"/>
      <c r="B799" s="4"/>
      <c r="C799" s="4"/>
      <c r="D799" s="4"/>
      <c r="E799" s="4"/>
      <c r="F799" s="41"/>
      <c r="G799" s="4"/>
      <c r="H799" s="4"/>
      <c r="I799" s="4"/>
      <c r="J799" s="153"/>
      <c r="K799" s="153"/>
      <c r="L799" s="153"/>
      <c r="M799" s="4"/>
      <c r="N799" s="4"/>
      <c r="O799" s="4"/>
      <c r="P799" s="41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8">
      <c r="A800" s="4"/>
      <c r="B800" s="4"/>
      <c r="C800" s="4"/>
      <c r="D800" s="4"/>
      <c r="E800" s="4"/>
      <c r="F800" s="41"/>
      <c r="G800" s="4"/>
      <c r="H800" s="4"/>
      <c r="I800" s="4"/>
      <c r="J800" s="153"/>
      <c r="K800" s="153"/>
      <c r="L800" s="153"/>
      <c r="M800" s="4"/>
      <c r="N800" s="4"/>
      <c r="O800" s="4"/>
      <c r="P800" s="41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8">
      <c r="A801" s="4"/>
      <c r="B801" s="4"/>
      <c r="C801" s="4"/>
      <c r="D801" s="4"/>
      <c r="E801" s="4"/>
      <c r="F801" s="41"/>
      <c r="G801" s="4"/>
      <c r="H801" s="4"/>
      <c r="I801" s="4"/>
      <c r="J801" s="153"/>
      <c r="K801" s="153"/>
      <c r="L801" s="153"/>
      <c r="M801" s="4"/>
      <c r="N801" s="4"/>
      <c r="O801" s="4"/>
      <c r="P801" s="41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8">
      <c r="A802" s="4"/>
      <c r="B802" s="4"/>
      <c r="C802" s="4"/>
      <c r="D802" s="4"/>
      <c r="E802" s="4"/>
      <c r="F802" s="41"/>
      <c r="G802" s="4"/>
      <c r="H802" s="4"/>
      <c r="I802" s="4"/>
      <c r="J802" s="153"/>
      <c r="K802" s="153"/>
      <c r="L802" s="153"/>
      <c r="M802" s="4"/>
      <c r="N802" s="4"/>
      <c r="O802" s="4"/>
      <c r="P802" s="41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8">
      <c r="A803" s="4"/>
      <c r="B803" s="4"/>
      <c r="C803" s="4"/>
      <c r="D803" s="4"/>
      <c r="E803" s="4"/>
      <c r="F803" s="41"/>
      <c r="G803" s="4"/>
      <c r="H803" s="4"/>
      <c r="I803" s="4"/>
      <c r="J803" s="153"/>
      <c r="K803" s="153"/>
      <c r="L803" s="153"/>
      <c r="M803" s="4"/>
      <c r="N803" s="4"/>
      <c r="O803" s="4"/>
      <c r="P803" s="41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8">
      <c r="A804" s="4"/>
      <c r="B804" s="4"/>
      <c r="C804" s="4"/>
      <c r="D804" s="4"/>
      <c r="E804" s="4"/>
      <c r="F804" s="41"/>
      <c r="G804" s="4"/>
      <c r="H804" s="4"/>
      <c r="I804" s="4"/>
      <c r="J804" s="153"/>
      <c r="K804" s="153"/>
      <c r="L804" s="153"/>
      <c r="M804" s="4"/>
      <c r="N804" s="4"/>
      <c r="O804" s="4"/>
      <c r="P804" s="41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8">
      <c r="A805" s="4"/>
      <c r="B805" s="4"/>
      <c r="C805" s="4"/>
      <c r="D805" s="4"/>
      <c r="E805" s="4"/>
      <c r="F805" s="41"/>
      <c r="G805" s="4"/>
      <c r="H805" s="4"/>
      <c r="I805" s="4"/>
      <c r="J805" s="153"/>
      <c r="K805" s="153"/>
      <c r="L805" s="153"/>
      <c r="M805" s="4"/>
      <c r="N805" s="4"/>
      <c r="O805" s="4"/>
      <c r="P805" s="41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8">
      <c r="A806" s="4"/>
      <c r="B806" s="4"/>
      <c r="C806" s="4"/>
      <c r="D806" s="4"/>
      <c r="E806" s="4"/>
      <c r="F806" s="41"/>
      <c r="G806" s="4"/>
      <c r="H806" s="4"/>
      <c r="I806" s="4"/>
      <c r="J806" s="153"/>
      <c r="K806" s="153"/>
      <c r="L806" s="153"/>
      <c r="M806" s="4"/>
      <c r="N806" s="4"/>
      <c r="O806" s="4"/>
      <c r="P806" s="41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8">
      <c r="A807" s="4"/>
      <c r="B807" s="4"/>
      <c r="C807" s="4"/>
      <c r="D807" s="4"/>
      <c r="E807" s="4"/>
      <c r="F807" s="41"/>
      <c r="G807" s="4"/>
      <c r="H807" s="4"/>
      <c r="I807" s="4"/>
      <c r="J807" s="153"/>
      <c r="K807" s="153"/>
      <c r="L807" s="153"/>
      <c r="M807" s="4"/>
      <c r="N807" s="4"/>
      <c r="O807" s="4"/>
      <c r="P807" s="41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8">
      <c r="A808" s="4"/>
      <c r="B808" s="4"/>
      <c r="C808" s="4"/>
      <c r="D808" s="4"/>
      <c r="E808" s="4"/>
      <c r="F808" s="41"/>
      <c r="G808" s="4"/>
      <c r="H808" s="4"/>
      <c r="I808" s="4"/>
      <c r="J808" s="153"/>
      <c r="K808" s="153"/>
      <c r="L808" s="153"/>
      <c r="M808" s="4"/>
      <c r="N808" s="4"/>
      <c r="O808" s="4"/>
      <c r="P808" s="41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8">
      <c r="A809" s="4"/>
      <c r="B809" s="4"/>
      <c r="C809" s="4"/>
      <c r="D809" s="4"/>
      <c r="E809" s="4"/>
      <c r="F809" s="41"/>
      <c r="G809" s="4"/>
      <c r="H809" s="4"/>
      <c r="I809" s="4"/>
      <c r="J809" s="153"/>
      <c r="K809" s="153"/>
      <c r="L809" s="153"/>
      <c r="M809" s="4"/>
      <c r="N809" s="4"/>
      <c r="O809" s="4"/>
      <c r="P809" s="41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8">
      <c r="A810" s="4"/>
      <c r="B810" s="4"/>
      <c r="C810" s="4"/>
      <c r="D810" s="4"/>
      <c r="E810" s="4"/>
      <c r="F810" s="41"/>
      <c r="G810" s="4"/>
      <c r="H810" s="4"/>
      <c r="I810" s="4"/>
      <c r="J810" s="153"/>
      <c r="K810" s="153"/>
      <c r="L810" s="153"/>
      <c r="M810" s="4"/>
      <c r="N810" s="4"/>
      <c r="O810" s="4"/>
      <c r="P810" s="41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8">
      <c r="A811" s="4"/>
      <c r="B811" s="4"/>
      <c r="C811" s="4"/>
      <c r="D811" s="4"/>
      <c r="E811" s="4"/>
      <c r="F811" s="41"/>
      <c r="G811" s="4"/>
      <c r="H811" s="4"/>
      <c r="I811" s="4"/>
      <c r="J811" s="153"/>
      <c r="K811" s="153"/>
      <c r="L811" s="153"/>
      <c r="M811" s="4"/>
      <c r="N811" s="4"/>
      <c r="O811" s="4"/>
      <c r="P811" s="41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8">
      <c r="A812" s="4"/>
      <c r="B812" s="4"/>
      <c r="C812" s="4"/>
      <c r="D812" s="4"/>
      <c r="E812" s="4"/>
      <c r="F812" s="41"/>
      <c r="G812" s="4"/>
      <c r="H812" s="4"/>
      <c r="I812" s="4"/>
      <c r="J812" s="153"/>
      <c r="K812" s="153"/>
      <c r="L812" s="153"/>
      <c r="M812" s="4"/>
      <c r="N812" s="4"/>
      <c r="O812" s="4"/>
      <c r="P812" s="41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8">
      <c r="A813" s="4"/>
      <c r="B813" s="4"/>
      <c r="C813" s="4"/>
      <c r="D813" s="4"/>
      <c r="E813" s="4"/>
      <c r="F813" s="41"/>
      <c r="G813" s="4"/>
      <c r="H813" s="4"/>
      <c r="I813" s="4"/>
      <c r="J813" s="153"/>
      <c r="K813" s="153"/>
      <c r="L813" s="153"/>
      <c r="M813" s="4"/>
      <c r="N813" s="4"/>
      <c r="O813" s="4"/>
      <c r="P813" s="41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8">
      <c r="A814" s="4"/>
      <c r="B814" s="4"/>
      <c r="C814" s="4"/>
      <c r="D814" s="4"/>
      <c r="E814" s="4"/>
      <c r="F814" s="41"/>
      <c r="G814" s="4"/>
      <c r="H814" s="4"/>
      <c r="I814" s="4"/>
      <c r="J814" s="153"/>
      <c r="K814" s="153"/>
      <c r="L814" s="153"/>
      <c r="M814" s="4"/>
      <c r="N814" s="4"/>
      <c r="O814" s="4"/>
      <c r="P814" s="41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8">
      <c r="A815" s="4"/>
      <c r="B815" s="4"/>
      <c r="C815" s="4"/>
      <c r="D815" s="4"/>
      <c r="E815" s="4"/>
      <c r="F815" s="41"/>
      <c r="G815" s="4"/>
      <c r="H815" s="4"/>
      <c r="I815" s="4"/>
      <c r="J815" s="153"/>
      <c r="K815" s="153"/>
      <c r="L815" s="153"/>
      <c r="M815" s="4"/>
      <c r="N815" s="4"/>
      <c r="O815" s="4"/>
      <c r="P815" s="41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8">
      <c r="A816" s="4"/>
      <c r="B816" s="4"/>
      <c r="C816" s="4"/>
      <c r="D816" s="4"/>
      <c r="E816" s="4"/>
      <c r="F816" s="41"/>
      <c r="G816" s="4"/>
      <c r="H816" s="4"/>
      <c r="I816" s="4"/>
      <c r="J816" s="153"/>
      <c r="K816" s="153"/>
      <c r="L816" s="153"/>
      <c r="M816" s="4"/>
      <c r="N816" s="4"/>
      <c r="O816" s="4"/>
      <c r="P816" s="41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8">
      <c r="A817" s="4"/>
      <c r="B817" s="4"/>
      <c r="C817" s="4"/>
      <c r="D817" s="4"/>
      <c r="E817" s="4"/>
      <c r="F817" s="41"/>
      <c r="G817" s="4"/>
      <c r="H817" s="4"/>
      <c r="I817" s="4"/>
      <c r="J817" s="153"/>
      <c r="K817" s="153"/>
      <c r="L817" s="153"/>
      <c r="M817" s="4"/>
      <c r="N817" s="4"/>
      <c r="O817" s="4"/>
      <c r="P817" s="41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8">
      <c r="A818" s="4"/>
      <c r="B818" s="4"/>
      <c r="C818" s="4"/>
      <c r="D818" s="4"/>
      <c r="E818" s="4"/>
      <c r="F818" s="41"/>
      <c r="G818" s="4"/>
      <c r="H818" s="4"/>
      <c r="I818" s="4"/>
      <c r="J818" s="153"/>
      <c r="K818" s="153"/>
      <c r="L818" s="153"/>
      <c r="M818" s="4"/>
      <c r="N818" s="4"/>
      <c r="O818" s="4"/>
      <c r="P818" s="41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8">
      <c r="A819" s="4"/>
      <c r="B819" s="4"/>
      <c r="C819" s="4"/>
      <c r="D819" s="4"/>
      <c r="E819" s="4"/>
      <c r="F819" s="41"/>
      <c r="G819" s="4"/>
      <c r="H819" s="4"/>
      <c r="I819" s="4"/>
      <c r="J819" s="153"/>
      <c r="K819" s="153"/>
      <c r="L819" s="153"/>
      <c r="M819" s="4"/>
      <c r="N819" s="4"/>
      <c r="O819" s="4"/>
      <c r="P819" s="41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8">
      <c r="A820" s="4"/>
      <c r="B820" s="4"/>
      <c r="C820" s="4"/>
      <c r="D820" s="4"/>
      <c r="E820" s="4"/>
      <c r="F820" s="41"/>
      <c r="G820" s="4"/>
      <c r="H820" s="4"/>
      <c r="I820" s="4"/>
      <c r="J820" s="153"/>
      <c r="K820" s="153"/>
      <c r="L820" s="153"/>
      <c r="M820" s="4"/>
      <c r="N820" s="4"/>
      <c r="O820" s="4"/>
      <c r="P820" s="41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8">
      <c r="A821" s="4"/>
      <c r="B821" s="4"/>
      <c r="C821" s="4"/>
      <c r="D821" s="4"/>
      <c r="E821" s="4"/>
      <c r="F821" s="41"/>
      <c r="G821" s="4"/>
      <c r="H821" s="4"/>
      <c r="I821" s="4"/>
      <c r="J821" s="153"/>
      <c r="K821" s="153"/>
      <c r="L821" s="153"/>
      <c r="M821" s="4"/>
      <c r="N821" s="4"/>
      <c r="O821" s="4"/>
      <c r="P821" s="41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8">
      <c r="A822" s="4"/>
      <c r="B822" s="4"/>
      <c r="C822" s="4"/>
      <c r="D822" s="4"/>
      <c r="E822" s="4"/>
      <c r="F822" s="41"/>
      <c r="G822" s="4"/>
      <c r="H822" s="4"/>
      <c r="I822" s="4"/>
      <c r="J822" s="153"/>
      <c r="K822" s="153"/>
      <c r="L822" s="153"/>
      <c r="M822" s="4"/>
      <c r="N822" s="4"/>
      <c r="O822" s="4"/>
      <c r="P822" s="41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8">
      <c r="A823" s="4"/>
      <c r="B823" s="4"/>
      <c r="C823" s="4"/>
      <c r="D823" s="4"/>
      <c r="E823" s="4"/>
      <c r="F823" s="41"/>
      <c r="G823" s="4"/>
      <c r="H823" s="4"/>
      <c r="I823" s="4"/>
      <c r="J823" s="153"/>
      <c r="K823" s="153"/>
      <c r="L823" s="153"/>
      <c r="M823" s="4"/>
      <c r="N823" s="4"/>
      <c r="O823" s="4"/>
      <c r="P823" s="41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8">
      <c r="A824" s="4"/>
      <c r="B824" s="4"/>
      <c r="C824" s="4"/>
      <c r="D824" s="4"/>
      <c r="E824" s="4"/>
      <c r="F824" s="41"/>
      <c r="G824" s="4"/>
      <c r="H824" s="4"/>
      <c r="I824" s="4"/>
      <c r="J824" s="153"/>
      <c r="K824" s="153"/>
      <c r="L824" s="153"/>
      <c r="M824" s="4"/>
      <c r="N824" s="4"/>
      <c r="O824" s="4"/>
      <c r="P824" s="41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8">
      <c r="A825" s="4"/>
      <c r="B825" s="4"/>
      <c r="C825" s="4"/>
      <c r="D825" s="4"/>
      <c r="E825" s="4"/>
      <c r="F825" s="41"/>
      <c r="G825" s="4"/>
      <c r="H825" s="4"/>
      <c r="I825" s="4"/>
      <c r="J825" s="153"/>
      <c r="K825" s="153"/>
      <c r="L825" s="153"/>
      <c r="M825" s="4"/>
      <c r="N825" s="4"/>
      <c r="O825" s="4"/>
      <c r="P825" s="41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8">
      <c r="A826" s="4"/>
      <c r="B826" s="4"/>
      <c r="C826" s="4"/>
      <c r="D826" s="4"/>
      <c r="E826" s="4"/>
      <c r="F826" s="41"/>
      <c r="G826" s="4"/>
      <c r="H826" s="4"/>
      <c r="I826" s="4"/>
      <c r="J826" s="153"/>
      <c r="K826" s="153"/>
      <c r="L826" s="153"/>
      <c r="M826" s="4"/>
      <c r="N826" s="4"/>
      <c r="O826" s="4"/>
      <c r="P826" s="41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8">
      <c r="A827" s="4"/>
      <c r="B827" s="4"/>
      <c r="C827" s="4"/>
      <c r="D827" s="4"/>
      <c r="E827" s="4"/>
      <c r="F827" s="41"/>
      <c r="G827" s="4"/>
      <c r="H827" s="4"/>
      <c r="I827" s="4"/>
      <c r="J827" s="153"/>
      <c r="K827" s="153"/>
      <c r="L827" s="153"/>
      <c r="M827" s="4"/>
      <c r="N827" s="4"/>
      <c r="O827" s="4"/>
      <c r="P827" s="41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8">
      <c r="A828" s="4"/>
      <c r="B828" s="4"/>
      <c r="C828" s="4"/>
      <c r="D828" s="4"/>
      <c r="E828" s="4"/>
      <c r="F828" s="41"/>
      <c r="G828" s="4"/>
      <c r="H828" s="4"/>
      <c r="I828" s="4"/>
      <c r="J828" s="153"/>
      <c r="K828" s="153"/>
      <c r="L828" s="153"/>
      <c r="M828" s="4"/>
      <c r="N828" s="4"/>
      <c r="O828" s="4"/>
      <c r="P828" s="41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8">
      <c r="A829" s="4"/>
      <c r="B829" s="4"/>
      <c r="C829" s="4"/>
      <c r="D829" s="4"/>
      <c r="E829" s="4"/>
      <c r="F829" s="41"/>
      <c r="G829" s="4"/>
      <c r="H829" s="4"/>
      <c r="I829" s="4"/>
      <c r="J829" s="153"/>
      <c r="K829" s="153"/>
      <c r="L829" s="153"/>
      <c r="M829" s="4"/>
      <c r="N829" s="4"/>
      <c r="O829" s="4"/>
      <c r="P829" s="41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8">
      <c r="A830" s="4"/>
      <c r="B830" s="4"/>
      <c r="C830" s="4"/>
      <c r="D830" s="4"/>
      <c r="E830" s="4"/>
      <c r="F830" s="41"/>
      <c r="G830" s="4"/>
      <c r="H830" s="4"/>
      <c r="I830" s="4"/>
      <c r="J830" s="153"/>
      <c r="K830" s="153"/>
      <c r="L830" s="153"/>
      <c r="M830" s="4"/>
      <c r="N830" s="4"/>
      <c r="O830" s="4"/>
      <c r="P830" s="41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8">
      <c r="A831" s="4"/>
      <c r="B831" s="4"/>
      <c r="C831" s="4"/>
      <c r="D831" s="4"/>
      <c r="E831" s="4"/>
      <c r="F831" s="41"/>
      <c r="G831" s="4"/>
      <c r="H831" s="4"/>
      <c r="I831" s="4"/>
      <c r="J831" s="153"/>
      <c r="K831" s="153"/>
      <c r="L831" s="153"/>
      <c r="M831" s="4"/>
      <c r="N831" s="4"/>
      <c r="O831" s="4"/>
      <c r="P831" s="41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8">
      <c r="A832" s="4"/>
      <c r="B832" s="4"/>
      <c r="C832" s="4"/>
      <c r="D832" s="4"/>
      <c r="E832" s="4"/>
      <c r="F832" s="41"/>
      <c r="G832" s="4"/>
      <c r="H832" s="4"/>
      <c r="I832" s="4"/>
      <c r="J832" s="153"/>
      <c r="K832" s="153"/>
      <c r="L832" s="153"/>
      <c r="M832" s="4"/>
      <c r="N832" s="4"/>
      <c r="O832" s="4"/>
      <c r="P832" s="41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8">
      <c r="A833" s="4"/>
      <c r="B833" s="4"/>
      <c r="C833" s="4"/>
      <c r="D833" s="4"/>
      <c r="E833" s="4"/>
      <c r="F833" s="41"/>
      <c r="G833" s="4"/>
      <c r="H833" s="4"/>
      <c r="I833" s="4"/>
      <c r="J833" s="153"/>
      <c r="K833" s="153"/>
      <c r="L833" s="153"/>
      <c r="M833" s="4"/>
      <c r="N833" s="4"/>
      <c r="O833" s="4"/>
      <c r="P833" s="41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8">
      <c r="A834" s="4"/>
      <c r="B834" s="4"/>
      <c r="C834" s="4"/>
      <c r="D834" s="4"/>
      <c r="E834" s="4"/>
      <c r="F834" s="41"/>
      <c r="G834" s="4"/>
      <c r="H834" s="4"/>
      <c r="I834" s="4"/>
      <c r="J834" s="153"/>
      <c r="K834" s="153"/>
      <c r="L834" s="153"/>
      <c r="M834" s="4"/>
      <c r="N834" s="4"/>
      <c r="O834" s="4"/>
      <c r="P834" s="41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8">
      <c r="A835" s="4"/>
      <c r="B835" s="4"/>
      <c r="C835" s="4"/>
      <c r="D835" s="4"/>
      <c r="E835" s="4"/>
      <c r="F835" s="41"/>
      <c r="G835" s="4"/>
      <c r="H835" s="4"/>
      <c r="I835" s="4"/>
      <c r="J835" s="153"/>
      <c r="K835" s="153"/>
      <c r="L835" s="153"/>
      <c r="M835" s="4"/>
      <c r="N835" s="4"/>
      <c r="O835" s="4"/>
      <c r="P835" s="41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8">
      <c r="A836" s="4"/>
      <c r="B836" s="4"/>
      <c r="C836" s="4"/>
      <c r="D836" s="4"/>
      <c r="E836" s="4"/>
      <c r="F836" s="41"/>
      <c r="G836" s="4"/>
      <c r="H836" s="4"/>
      <c r="I836" s="4"/>
      <c r="J836" s="153"/>
      <c r="K836" s="153"/>
      <c r="L836" s="153"/>
      <c r="M836" s="4"/>
      <c r="N836" s="4"/>
      <c r="O836" s="4"/>
      <c r="P836" s="41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8">
      <c r="A837" s="4"/>
      <c r="B837" s="4"/>
      <c r="C837" s="4"/>
      <c r="D837" s="4"/>
      <c r="E837" s="4"/>
      <c r="F837" s="41"/>
      <c r="G837" s="4"/>
      <c r="H837" s="4"/>
      <c r="I837" s="4"/>
      <c r="J837" s="153"/>
      <c r="K837" s="153"/>
      <c r="L837" s="153"/>
      <c r="M837" s="4"/>
      <c r="N837" s="4"/>
      <c r="O837" s="4"/>
      <c r="P837" s="41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8">
      <c r="A838" s="4"/>
      <c r="B838" s="4"/>
      <c r="C838" s="4"/>
      <c r="D838" s="4"/>
      <c r="E838" s="4"/>
      <c r="F838" s="41"/>
      <c r="G838" s="4"/>
      <c r="H838" s="4"/>
      <c r="I838" s="4"/>
      <c r="J838" s="153"/>
      <c r="K838" s="153"/>
      <c r="L838" s="153"/>
      <c r="M838" s="4"/>
      <c r="N838" s="4"/>
      <c r="O838" s="4"/>
      <c r="P838" s="41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8">
      <c r="A839" s="4"/>
      <c r="B839" s="4"/>
      <c r="C839" s="4"/>
      <c r="D839" s="4"/>
      <c r="E839" s="4"/>
      <c r="F839" s="41"/>
      <c r="G839" s="4"/>
      <c r="H839" s="4"/>
      <c r="I839" s="4"/>
      <c r="J839" s="153"/>
      <c r="K839" s="153"/>
      <c r="L839" s="153"/>
      <c r="M839" s="4"/>
      <c r="N839" s="4"/>
      <c r="O839" s="4"/>
      <c r="P839" s="41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8">
      <c r="A840" s="4"/>
      <c r="B840" s="4"/>
      <c r="C840" s="4"/>
      <c r="D840" s="4"/>
      <c r="E840" s="4"/>
      <c r="F840" s="41"/>
      <c r="G840" s="4"/>
      <c r="H840" s="4"/>
      <c r="I840" s="4"/>
      <c r="J840" s="153"/>
      <c r="K840" s="153"/>
      <c r="L840" s="153"/>
      <c r="M840" s="4"/>
      <c r="N840" s="4"/>
      <c r="O840" s="4"/>
      <c r="P840" s="41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8">
      <c r="A841" s="4"/>
      <c r="B841" s="4"/>
      <c r="C841" s="4"/>
      <c r="D841" s="4"/>
      <c r="E841" s="4"/>
      <c r="F841" s="41"/>
      <c r="G841" s="4"/>
      <c r="H841" s="4"/>
      <c r="I841" s="4"/>
      <c r="J841" s="153"/>
      <c r="K841" s="153"/>
      <c r="L841" s="153"/>
      <c r="M841" s="4"/>
      <c r="N841" s="4"/>
      <c r="O841" s="4"/>
      <c r="P841" s="41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8">
      <c r="A842" s="4"/>
      <c r="B842" s="4"/>
      <c r="C842" s="4"/>
      <c r="D842" s="4"/>
      <c r="E842" s="4"/>
      <c r="F842" s="41"/>
      <c r="G842" s="4"/>
      <c r="H842" s="4"/>
      <c r="I842" s="4"/>
      <c r="J842" s="153"/>
      <c r="K842" s="153"/>
      <c r="L842" s="153"/>
      <c r="M842" s="4"/>
      <c r="N842" s="4"/>
      <c r="O842" s="4"/>
      <c r="P842" s="41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8">
      <c r="A843" s="4"/>
      <c r="B843" s="4"/>
      <c r="C843" s="4"/>
      <c r="D843" s="4"/>
      <c r="E843" s="4"/>
      <c r="F843" s="41"/>
      <c r="G843" s="4"/>
      <c r="H843" s="4"/>
      <c r="I843" s="4"/>
      <c r="J843" s="153"/>
      <c r="K843" s="153"/>
      <c r="L843" s="153"/>
      <c r="M843" s="4"/>
      <c r="N843" s="4"/>
      <c r="O843" s="4"/>
      <c r="P843" s="41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8">
      <c r="A844" s="4"/>
      <c r="B844" s="4"/>
      <c r="C844" s="4"/>
      <c r="D844" s="4"/>
      <c r="E844" s="4"/>
      <c r="F844" s="41"/>
      <c r="G844" s="4"/>
      <c r="H844" s="4"/>
      <c r="I844" s="4"/>
      <c r="J844" s="153"/>
      <c r="K844" s="153"/>
      <c r="L844" s="153"/>
      <c r="M844" s="4"/>
      <c r="N844" s="4"/>
      <c r="O844" s="4"/>
      <c r="P844" s="41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8">
      <c r="A845" s="4"/>
      <c r="B845" s="4"/>
      <c r="C845" s="4"/>
      <c r="D845" s="4"/>
      <c r="E845" s="4"/>
      <c r="F845" s="41"/>
      <c r="G845" s="4"/>
      <c r="H845" s="4"/>
      <c r="I845" s="4"/>
      <c r="J845" s="153"/>
      <c r="K845" s="153"/>
      <c r="L845" s="153"/>
      <c r="M845" s="4"/>
      <c r="N845" s="4"/>
      <c r="O845" s="4"/>
      <c r="P845" s="41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8">
      <c r="A846" s="4"/>
      <c r="B846" s="4"/>
      <c r="C846" s="4"/>
      <c r="D846" s="4"/>
      <c r="E846" s="4"/>
      <c r="F846" s="41"/>
      <c r="G846" s="4"/>
      <c r="H846" s="4"/>
      <c r="I846" s="4"/>
      <c r="J846" s="153"/>
      <c r="K846" s="153"/>
      <c r="L846" s="153"/>
      <c r="M846" s="4"/>
      <c r="N846" s="4"/>
      <c r="O846" s="4"/>
      <c r="P846" s="41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8">
      <c r="A847" s="4"/>
      <c r="B847" s="4"/>
      <c r="C847" s="4"/>
      <c r="D847" s="4"/>
      <c r="E847" s="4"/>
      <c r="F847" s="41"/>
      <c r="G847" s="4"/>
      <c r="H847" s="4"/>
      <c r="I847" s="4"/>
      <c r="J847" s="153"/>
      <c r="K847" s="153"/>
      <c r="L847" s="153"/>
      <c r="M847" s="4"/>
      <c r="N847" s="4"/>
      <c r="O847" s="4"/>
      <c r="P847" s="41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8">
      <c r="A848" s="4"/>
      <c r="B848" s="4"/>
      <c r="C848" s="4"/>
      <c r="D848" s="4"/>
      <c r="E848" s="4"/>
      <c r="F848" s="41"/>
      <c r="G848" s="4"/>
      <c r="H848" s="4"/>
      <c r="I848" s="4"/>
      <c r="J848" s="153"/>
      <c r="K848" s="153"/>
      <c r="L848" s="153"/>
      <c r="M848" s="4"/>
      <c r="N848" s="4"/>
      <c r="O848" s="4"/>
      <c r="P848" s="41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8">
      <c r="A849" s="4"/>
      <c r="B849" s="4"/>
      <c r="C849" s="4"/>
      <c r="D849" s="4"/>
      <c r="E849" s="4"/>
      <c r="F849" s="41"/>
      <c r="G849" s="4"/>
      <c r="H849" s="4"/>
      <c r="I849" s="4"/>
      <c r="J849" s="153"/>
      <c r="K849" s="153"/>
      <c r="L849" s="153"/>
      <c r="M849" s="4"/>
      <c r="N849" s="4"/>
      <c r="O849" s="4"/>
      <c r="P849" s="41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8">
      <c r="A850" s="4"/>
      <c r="B850" s="4"/>
      <c r="C850" s="4"/>
      <c r="D850" s="4"/>
      <c r="E850" s="4"/>
      <c r="F850" s="41"/>
      <c r="G850" s="4"/>
      <c r="H850" s="4"/>
      <c r="I850" s="4"/>
      <c r="J850" s="153"/>
      <c r="K850" s="153"/>
      <c r="L850" s="153"/>
      <c r="M850" s="4"/>
      <c r="N850" s="4"/>
      <c r="O850" s="4"/>
      <c r="P850" s="41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8">
      <c r="A851" s="4"/>
      <c r="B851" s="4"/>
      <c r="C851" s="4"/>
      <c r="D851" s="4"/>
      <c r="E851" s="4"/>
      <c r="F851" s="41"/>
      <c r="G851" s="4"/>
      <c r="H851" s="4"/>
      <c r="I851" s="4"/>
      <c r="J851" s="153"/>
      <c r="K851" s="153"/>
      <c r="L851" s="153"/>
      <c r="M851" s="4"/>
      <c r="N851" s="4"/>
      <c r="O851" s="4"/>
      <c r="P851" s="41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8">
      <c r="A852" s="4"/>
      <c r="B852" s="4"/>
      <c r="C852" s="4"/>
      <c r="D852" s="4"/>
      <c r="E852" s="4"/>
      <c r="F852" s="41"/>
      <c r="G852" s="4"/>
      <c r="H852" s="4"/>
      <c r="I852" s="4"/>
      <c r="J852" s="153"/>
      <c r="K852" s="153"/>
      <c r="L852" s="153"/>
      <c r="M852" s="4"/>
      <c r="N852" s="4"/>
      <c r="O852" s="4"/>
      <c r="P852" s="41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8">
      <c r="A853" s="4"/>
      <c r="B853" s="4"/>
      <c r="C853" s="4"/>
      <c r="D853" s="4"/>
      <c r="E853" s="4"/>
      <c r="F853" s="41"/>
      <c r="G853" s="4"/>
      <c r="H853" s="4"/>
      <c r="I853" s="4"/>
      <c r="J853" s="153"/>
      <c r="K853" s="153"/>
      <c r="L853" s="153"/>
      <c r="M853" s="4"/>
      <c r="N853" s="4"/>
      <c r="O853" s="4"/>
      <c r="P853" s="41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8">
      <c r="A854" s="4"/>
      <c r="B854" s="4"/>
      <c r="C854" s="4"/>
      <c r="D854" s="4"/>
      <c r="E854" s="4"/>
      <c r="F854" s="41"/>
      <c r="G854" s="4"/>
      <c r="H854" s="4"/>
      <c r="I854" s="4"/>
      <c r="J854" s="153"/>
      <c r="K854" s="153"/>
      <c r="L854" s="153"/>
      <c r="M854" s="4"/>
      <c r="N854" s="4"/>
      <c r="O854" s="4"/>
      <c r="P854" s="41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8">
      <c r="A855" s="4"/>
      <c r="B855" s="4"/>
      <c r="C855" s="4"/>
      <c r="D855" s="4"/>
      <c r="E855" s="4"/>
      <c r="F855" s="41"/>
      <c r="G855" s="4"/>
      <c r="H855" s="4"/>
      <c r="I855" s="4"/>
      <c r="J855" s="153"/>
      <c r="K855" s="153"/>
      <c r="L855" s="153"/>
      <c r="M855" s="4"/>
      <c r="N855" s="4"/>
      <c r="O855" s="4"/>
      <c r="P855" s="41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8">
      <c r="A856" s="4"/>
      <c r="B856" s="4"/>
      <c r="C856" s="4"/>
      <c r="D856" s="4"/>
      <c r="E856" s="4"/>
      <c r="F856" s="41"/>
      <c r="G856" s="4"/>
      <c r="H856" s="4"/>
      <c r="I856" s="4"/>
      <c r="J856" s="153"/>
      <c r="K856" s="153"/>
      <c r="L856" s="153"/>
      <c r="M856" s="4"/>
      <c r="N856" s="4"/>
      <c r="O856" s="4"/>
      <c r="P856" s="41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8">
      <c r="A857" s="4"/>
      <c r="B857" s="4"/>
      <c r="C857" s="4"/>
      <c r="D857" s="4"/>
      <c r="E857" s="4"/>
      <c r="F857" s="41"/>
      <c r="G857" s="4"/>
      <c r="H857" s="4"/>
      <c r="I857" s="4"/>
      <c r="J857" s="153"/>
      <c r="K857" s="153"/>
      <c r="L857" s="153"/>
      <c r="M857" s="4"/>
      <c r="N857" s="4"/>
      <c r="O857" s="4"/>
      <c r="P857" s="41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8">
      <c r="A858" s="4"/>
      <c r="B858" s="4"/>
      <c r="C858" s="4"/>
      <c r="D858" s="4"/>
      <c r="E858" s="4"/>
      <c r="F858" s="41"/>
      <c r="G858" s="4"/>
      <c r="H858" s="4"/>
      <c r="I858" s="4"/>
      <c r="J858" s="153"/>
      <c r="K858" s="153"/>
      <c r="L858" s="153"/>
      <c r="M858" s="4"/>
      <c r="N858" s="4"/>
      <c r="O858" s="4"/>
      <c r="P858" s="41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8">
      <c r="A859" s="4"/>
      <c r="B859" s="4"/>
      <c r="C859" s="4"/>
      <c r="D859" s="4"/>
      <c r="E859" s="4"/>
      <c r="F859" s="41"/>
      <c r="G859" s="4"/>
      <c r="H859" s="4"/>
      <c r="I859" s="4"/>
      <c r="J859" s="153"/>
      <c r="K859" s="153"/>
      <c r="L859" s="153"/>
      <c r="M859" s="4"/>
      <c r="N859" s="4"/>
      <c r="O859" s="4"/>
      <c r="P859" s="41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8">
      <c r="A860" s="4"/>
      <c r="B860" s="4"/>
      <c r="C860" s="4"/>
      <c r="D860" s="4"/>
      <c r="E860" s="4"/>
      <c r="F860" s="41"/>
      <c r="G860" s="4"/>
      <c r="H860" s="4"/>
      <c r="I860" s="4"/>
      <c r="J860" s="153"/>
      <c r="K860" s="153"/>
      <c r="L860" s="153"/>
      <c r="M860" s="4"/>
      <c r="N860" s="4"/>
      <c r="O860" s="4"/>
      <c r="P860" s="41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8">
      <c r="A861" s="4"/>
      <c r="B861" s="4"/>
      <c r="C861" s="4"/>
      <c r="D861" s="4"/>
      <c r="E861" s="4"/>
      <c r="F861" s="41"/>
      <c r="G861" s="4"/>
      <c r="H861" s="4"/>
      <c r="I861" s="4"/>
      <c r="J861" s="153"/>
      <c r="K861" s="153"/>
      <c r="L861" s="153"/>
      <c r="M861" s="4"/>
      <c r="N861" s="4"/>
      <c r="O861" s="4"/>
      <c r="P861" s="41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8">
      <c r="A862" s="4"/>
      <c r="B862" s="4"/>
      <c r="C862" s="4"/>
      <c r="D862" s="4"/>
      <c r="E862" s="4"/>
      <c r="F862" s="41"/>
      <c r="G862" s="4"/>
      <c r="H862" s="4"/>
      <c r="I862" s="4"/>
      <c r="J862" s="153"/>
      <c r="K862" s="153"/>
      <c r="L862" s="153"/>
      <c r="M862" s="4"/>
      <c r="N862" s="4"/>
      <c r="O862" s="4"/>
      <c r="P862" s="41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8">
      <c r="A863" s="4"/>
      <c r="B863" s="4"/>
      <c r="C863" s="4"/>
      <c r="D863" s="4"/>
      <c r="E863" s="4"/>
      <c r="F863" s="41"/>
      <c r="G863" s="4"/>
      <c r="H863" s="4"/>
      <c r="I863" s="4"/>
      <c r="J863" s="153"/>
      <c r="K863" s="153"/>
      <c r="L863" s="153"/>
      <c r="M863" s="4"/>
      <c r="N863" s="4"/>
      <c r="O863" s="4"/>
      <c r="P863" s="41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8">
      <c r="A864" s="4"/>
      <c r="B864" s="4"/>
      <c r="C864" s="4"/>
      <c r="D864" s="4"/>
      <c r="E864" s="4"/>
      <c r="F864" s="41"/>
      <c r="G864" s="4"/>
      <c r="H864" s="4"/>
      <c r="I864" s="4"/>
      <c r="J864" s="153"/>
      <c r="K864" s="153"/>
      <c r="L864" s="153"/>
      <c r="M864" s="4"/>
      <c r="N864" s="4"/>
      <c r="O864" s="4"/>
      <c r="P864" s="41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8">
      <c r="A865" s="4"/>
      <c r="B865" s="4"/>
      <c r="C865" s="4"/>
      <c r="D865" s="4"/>
      <c r="E865" s="4"/>
      <c r="F865" s="41"/>
      <c r="G865" s="4"/>
      <c r="H865" s="4"/>
      <c r="I865" s="4"/>
      <c r="J865" s="153"/>
      <c r="K865" s="153"/>
      <c r="L865" s="153"/>
      <c r="M865" s="4"/>
      <c r="N865" s="4"/>
      <c r="O865" s="4"/>
      <c r="P865" s="41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8">
      <c r="A866" s="4"/>
      <c r="B866" s="4"/>
      <c r="C866" s="4"/>
      <c r="D866" s="4"/>
      <c r="E866" s="4"/>
      <c r="F866" s="41"/>
      <c r="G866" s="4"/>
      <c r="H866" s="4"/>
      <c r="I866" s="4"/>
      <c r="J866" s="153"/>
      <c r="K866" s="153"/>
      <c r="L866" s="153"/>
      <c r="M866" s="4"/>
      <c r="N866" s="4"/>
      <c r="O866" s="4"/>
      <c r="P866" s="41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8">
      <c r="A867" s="4"/>
      <c r="B867" s="4"/>
      <c r="C867" s="4"/>
      <c r="D867" s="4"/>
      <c r="E867" s="4"/>
      <c r="F867" s="41"/>
      <c r="G867" s="4"/>
      <c r="H867" s="4"/>
      <c r="I867" s="4"/>
      <c r="J867" s="153"/>
      <c r="K867" s="153"/>
      <c r="L867" s="153"/>
      <c r="M867" s="4"/>
      <c r="N867" s="4"/>
      <c r="O867" s="4"/>
      <c r="P867" s="41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8">
      <c r="A868" s="4"/>
      <c r="B868" s="4"/>
      <c r="C868" s="4"/>
      <c r="D868" s="4"/>
      <c r="E868" s="4"/>
      <c r="F868" s="41"/>
      <c r="G868" s="4"/>
      <c r="H868" s="4"/>
      <c r="I868" s="4"/>
      <c r="J868" s="153"/>
      <c r="K868" s="153"/>
      <c r="L868" s="153"/>
      <c r="M868" s="4"/>
      <c r="N868" s="4"/>
      <c r="O868" s="4"/>
      <c r="P868" s="41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8">
      <c r="A869" s="4"/>
      <c r="B869" s="4"/>
      <c r="C869" s="4"/>
      <c r="D869" s="4"/>
      <c r="E869" s="4"/>
      <c r="F869" s="41"/>
      <c r="G869" s="4"/>
      <c r="H869" s="4"/>
      <c r="I869" s="4"/>
      <c r="J869" s="153"/>
      <c r="K869" s="153"/>
      <c r="L869" s="153"/>
      <c r="M869" s="4"/>
      <c r="N869" s="4"/>
      <c r="O869" s="4"/>
      <c r="P869" s="41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8">
      <c r="A870" s="4"/>
      <c r="B870" s="4"/>
      <c r="C870" s="4"/>
      <c r="D870" s="4"/>
      <c r="E870" s="4"/>
      <c r="F870" s="41"/>
      <c r="G870" s="4"/>
      <c r="H870" s="4"/>
      <c r="I870" s="4"/>
      <c r="J870" s="153"/>
      <c r="K870" s="153"/>
      <c r="L870" s="153"/>
      <c r="M870" s="4"/>
      <c r="N870" s="4"/>
      <c r="O870" s="4"/>
      <c r="P870" s="41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8">
      <c r="A871" s="4"/>
      <c r="B871" s="4"/>
      <c r="C871" s="4"/>
      <c r="D871" s="4"/>
      <c r="E871" s="4"/>
      <c r="F871" s="41"/>
      <c r="G871" s="4"/>
      <c r="H871" s="4"/>
      <c r="I871" s="4"/>
      <c r="J871" s="153"/>
      <c r="K871" s="153"/>
      <c r="L871" s="153"/>
      <c r="M871" s="4"/>
      <c r="N871" s="4"/>
      <c r="O871" s="4"/>
      <c r="P871" s="41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8">
      <c r="A872" s="4"/>
      <c r="B872" s="4"/>
      <c r="C872" s="4"/>
      <c r="D872" s="4"/>
      <c r="E872" s="4"/>
      <c r="F872" s="41"/>
      <c r="G872" s="4"/>
      <c r="H872" s="4"/>
      <c r="I872" s="4"/>
      <c r="J872" s="153"/>
      <c r="K872" s="153"/>
      <c r="L872" s="153"/>
      <c r="M872" s="4"/>
      <c r="N872" s="4"/>
      <c r="O872" s="4"/>
      <c r="P872" s="41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8">
      <c r="A873" s="4"/>
      <c r="B873" s="4"/>
      <c r="C873" s="4"/>
      <c r="D873" s="4"/>
      <c r="E873" s="4"/>
      <c r="F873" s="41"/>
      <c r="G873" s="4"/>
      <c r="H873" s="4"/>
      <c r="I873" s="4"/>
      <c r="J873" s="153"/>
      <c r="K873" s="153"/>
      <c r="L873" s="153"/>
      <c r="M873" s="4"/>
      <c r="N873" s="4"/>
      <c r="O873" s="4"/>
      <c r="P873" s="41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8">
      <c r="A874" s="4"/>
      <c r="B874" s="4"/>
      <c r="C874" s="4"/>
      <c r="D874" s="4"/>
      <c r="E874" s="4"/>
      <c r="F874" s="41"/>
      <c r="G874" s="4"/>
      <c r="H874" s="4"/>
      <c r="I874" s="4"/>
      <c r="J874" s="153"/>
      <c r="K874" s="153"/>
      <c r="L874" s="153"/>
      <c r="M874" s="4"/>
      <c r="N874" s="4"/>
      <c r="O874" s="4"/>
      <c r="P874" s="41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8">
      <c r="A875" s="4"/>
      <c r="B875" s="4"/>
      <c r="C875" s="4"/>
      <c r="D875" s="4"/>
      <c r="E875" s="4"/>
      <c r="F875" s="41"/>
      <c r="G875" s="4"/>
      <c r="H875" s="4"/>
      <c r="I875" s="4"/>
      <c r="J875" s="153"/>
      <c r="K875" s="153"/>
      <c r="L875" s="153"/>
      <c r="M875" s="4"/>
      <c r="N875" s="4"/>
      <c r="O875" s="4"/>
      <c r="P875" s="41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8">
      <c r="A876" s="4"/>
      <c r="B876" s="4"/>
      <c r="C876" s="4"/>
      <c r="D876" s="4"/>
      <c r="E876" s="4"/>
      <c r="F876" s="41"/>
      <c r="G876" s="4"/>
      <c r="H876" s="4"/>
      <c r="I876" s="4"/>
      <c r="J876" s="153"/>
      <c r="K876" s="153"/>
      <c r="L876" s="153"/>
      <c r="M876" s="4"/>
      <c r="N876" s="4"/>
      <c r="O876" s="4"/>
      <c r="P876" s="41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8">
      <c r="A877" s="4"/>
      <c r="B877" s="4"/>
      <c r="C877" s="4"/>
      <c r="D877" s="4"/>
      <c r="E877" s="4"/>
      <c r="F877" s="41"/>
      <c r="G877" s="4"/>
      <c r="H877" s="4"/>
      <c r="I877" s="4"/>
      <c r="J877" s="153"/>
      <c r="K877" s="153"/>
      <c r="L877" s="153"/>
      <c r="M877" s="4"/>
      <c r="N877" s="4"/>
      <c r="O877" s="4"/>
      <c r="P877" s="41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8">
      <c r="A878" s="4"/>
      <c r="B878" s="4"/>
      <c r="C878" s="4"/>
      <c r="D878" s="4"/>
      <c r="E878" s="4"/>
      <c r="F878" s="41"/>
      <c r="G878" s="4"/>
      <c r="H878" s="4"/>
      <c r="I878" s="4"/>
      <c r="J878" s="153"/>
      <c r="K878" s="153"/>
      <c r="L878" s="153"/>
      <c r="M878" s="4"/>
      <c r="N878" s="4"/>
      <c r="O878" s="4"/>
      <c r="P878" s="41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8">
      <c r="A879" s="4"/>
      <c r="B879" s="4"/>
      <c r="C879" s="4"/>
      <c r="D879" s="4"/>
      <c r="E879" s="4"/>
      <c r="F879" s="41"/>
      <c r="G879" s="4"/>
      <c r="H879" s="4"/>
      <c r="I879" s="4"/>
      <c r="J879" s="153"/>
      <c r="K879" s="153"/>
      <c r="L879" s="153"/>
      <c r="M879" s="4"/>
      <c r="N879" s="4"/>
      <c r="O879" s="4"/>
      <c r="P879" s="41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8">
      <c r="A880" s="4"/>
      <c r="B880" s="4"/>
      <c r="C880" s="4"/>
      <c r="D880" s="4"/>
      <c r="E880" s="4"/>
      <c r="F880" s="41"/>
      <c r="G880" s="4"/>
      <c r="H880" s="4"/>
      <c r="I880" s="4"/>
      <c r="J880" s="153"/>
      <c r="K880" s="153"/>
      <c r="L880" s="153"/>
      <c r="M880" s="4"/>
      <c r="N880" s="4"/>
      <c r="O880" s="4"/>
      <c r="P880" s="41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8">
      <c r="A881" s="4"/>
      <c r="B881" s="4"/>
      <c r="C881" s="4"/>
      <c r="D881" s="4"/>
      <c r="E881" s="4"/>
      <c r="F881" s="41"/>
      <c r="G881" s="4"/>
      <c r="H881" s="4"/>
      <c r="I881" s="4"/>
      <c r="J881" s="153"/>
      <c r="K881" s="153"/>
      <c r="L881" s="153"/>
      <c r="M881" s="4"/>
      <c r="N881" s="4"/>
      <c r="O881" s="4"/>
      <c r="P881" s="41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8">
      <c r="A882" s="4"/>
      <c r="B882" s="4"/>
      <c r="C882" s="4"/>
      <c r="D882" s="4"/>
      <c r="E882" s="4"/>
      <c r="F882" s="41"/>
      <c r="G882" s="4"/>
      <c r="H882" s="4"/>
      <c r="I882" s="4"/>
      <c r="J882" s="153"/>
      <c r="K882" s="153"/>
      <c r="L882" s="153"/>
      <c r="M882" s="4"/>
      <c r="N882" s="4"/>
      <c r="O882" s="4"/>
      <c r="P882" s="41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8">
      <c r="A883" s="4"/>
      <c r="B883" s="4"/>
      <c r="C883" s="4"/>
      <c r="D883" s="4"/>
      <c r="E883" s="4"/>
      <c r="F883" s="41"/>
      <c r="G883" s="4"/>
      <c r="H883" s="4"/>
      <c r="I883" s="4"/>
      <c r="J883" s="153"/>
      <c r="K883" s="153"/>
      <c r="L883" s="153"/>
      <c r="M883" s="4"/>
      <c r="N883" s="4"/>
      <c r="O883" s="4"/>
      <c r="P883" s="41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8">
      <c r="A884" s="4"/>
      <c r="B884" s="4"/>
      <c r="C884" s="4"/>
      <c r="D884" s="4"/>
      <c r="E884" s="4"/>
      <c r="F884" s="41"/>
      <c r="G884" s="4"/>
      <c r="H884" s="4"/>
      <c r="I884" s="4"/>
      <c r="J884" s="153"/>
      <c r="K884" s="153"/>
      <c r="L884" s="153"/>
      <c r="M884" s="4"/>
      <c r="N884" s="4"/>
      <c r="O884" s="4"/>
      <c r="P884" s="41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8">
      <c r="A885" s="4"/>
      <c r="B885" s="4"/>
      <c r="C885" s="4"/>
      <c r="D885" s="4"/>
      <c r="E885" s="4"/>
      <c r="F885" s="41"/>
      <c r="G885" s="4"/>
      <c r="H885" s="4"/>
      <c r="I885" s="4"/>
      <c r="J885" s="153"/>
      <c r="K885" s="153"/>
      <c r="L885" s="153"/>
      <c r="M885" s="4"/>
      <c r="N885" s="4"/>
      <c r="O885" s="4"/>
      <c r="P885" s="41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8">
      <c r="A886" s="4"/>
      <c r="B886" s="4"/>
      <c r="C886" s="4"/>
      <c r="D886" s="4"/>
      <c r="E886" s="4"/>
      <c r="F886" s="41"/>
      <c r="G886" s="4"/>
      <c r="H886" s="4"/>
      <c r="I886" s="4"/>
      <c r="J886" s="153"/>
      <c r="K886" s="153"/>
      <c r="L886" s="153"/>
      <c r="M886" s="4"/>
      <c r="N886" s="4"/>
      <c r="O886" s="4"/>
      <c r="P886" s="41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8">
      <c r="A887" s="4"/>
      <c r="B887" s="4"/>
      <c r="C887" s="4"/>
      <c r="D887" s="4"/>
      <c r="E887" s="4"/>
      <c r="F887" s="41"/>
      <c r="G887" s="4"/>
      <c r="H887" s="4"/>
      <c r="I887" s="4"/>
      <c r="J887" s="153"/>
      <c r="K887" s="153"/>
      <c r="L887" s="153"/>
      <c r="M887" s="4"/>
      <c r="N887" s="4"/>
      <c r="O887" s="4"/>
      <c r="P887" s="41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8">
      <c r="A888" s="4"/>
      <c r="B888" s="4"/>
      <c r="C888" s="4"/>
      <c r="D888" s="4"/>
      <c r="E888" s="4"/>
      <c r="F888" s="41"/>
      <c r="G888" s="4"/>
      <c r="H888" s="4"/>
      <c r="I888" s="4"/>
      <c r="J888" s="153"/>
      <c r="K888" s="153"/>
      <c r="L888" s="153"/>
      <c r="M888" s="4"/>
      <c r="N888" s="4"/>
      <c r="O888" s="4"/>
      <c r="P888" s="41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8">
      <c r="A889" s="4"/>
      <c r="B889" s="4"/>
      <c r="C889" s="4"/>
      <c r="D889" s="4"/>
      <c r="E889" s="4"/>
      <c r="F889" s="41"/>
      <c r="G889" s="4"/>
      <c r="H889" s="4"/>
      <c r="I889" s="4"/>
      <c r="J889" s="153"/>
      <c r="K889" s="153"/>
      <c r="L889" s="153"/>
      <c r="M889" s="4"/>
      <c r="N889" s="4"/>
      <c r="O889" s="4"/>
      <c r="P889" s="41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8">
      <c r="A890" s="4"/>
      <c r="B890" s="4"/>
      <c r="C890" s="4"/>
      <c r="D890" s="4"/>
      <c r="E890" s="4"/>
      <c r="F890" s="41"/>
      <c r="G890" s="4"/>
      <c r="H890" s="4"/>
      <c r="I890" s="4"/>
      <c r="J890" s="153"/>
      <c r="K890" s="153"/>
      <c r="L890" s="153"/>
      <c r="M890" s="4"/>
      <c r="N890" s="4"/>
      <c r="O890" s="4"/>
      <c r="P890" s="41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8">
      <c r="A891" s="4"/>
      <c r="B891" s="4"/>
      <c r="C891" s="4"/>
      <c r="D891" s="4"/>
      <c r="E891" s="4"/>
      <c r="F891" s="41"/>
      <c r="G891" s="4"/>
      <c r="H891" s="4"/>
      <c r="I891" s="4"/>
      <c r="J891" s="153"/>
      <c r="K891" s="153"/>
      <c r="L891" s="153"/>
      <c r="M891" s="4"/>
      <c r="N891" s="4"/>
      <c r="O891" s="4"/>
      <c r="P891" s="41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8">
      <c r="A892" s="4"/>
      <c r="B892" s="4"/>
      <c r="C892" s="4"/>
      <c r="D892" s="4"/>
      <c r="E892" s="4"/>
      <c r="F892" s="41"/>
      <c r="G892" s="4"/>
      <c r="H892" s="4"/>
      <c r="I892" s="4"/>
      <c r="J892" s="153"/>
      <c r="K892" s="153"/>
      <c r="L892" s="153"/>
      <c r="M892" s="4"/>
      <c r="N892" s="4"/>
      <c r="O892" s="4"/>
      <c r="P892" s="41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8">
      <c r="A893" s="4"/>
      <c r="B893" s="4"/>
      <c r="C893" s="4"/>
      <c r="D893" s="4"/>
      <c r="E893" s="4"/>
      <c r="F893" s="41"/>
      <c r="G893" s="4"/>
      <c r="H893" s="4"/>
      <c r="I893" s="4"/>
      <c r="J893" s="153"/>
      <c r="K893" s="153"/>
      <c r="L893" s="153"/>
      <c r="M893" s="4"/>
      <c r="N893" s="4"/>
      <c r="O893" s="4"/>
      <c r="P893" s="41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8">
      <c r="A894" s="4"/>
      <c r="B894" s="4"/>
      <c r="C894" s="4"/>
      <c r="D894" s="4"/>
      <c r="E894" s="4"/>
      <c r="F894" s="41"/>
      <c r="G894" s="4"/>
      <c r="H894" s="4"/>
      <c r="I894" s="4"/>
      <c r="J894" s="153"/>
      <c r="K894" s="153"/>
      <c r="L894" s="153"/>
      <c r="M894" s="4"/>
      <c r="N894" s="4"/>
      <c r="O894" s="4"/>
      <c r="P894" s="41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8">
      <c r="A895" s="4"/>
      <c r="B895" s="4"/>
      <c r="C895" s="4"/>
      <c r="D895" s="4"/>
      <c r="E895" s="4"/>
      <c r="F895" s="41"/>
      <c r="G895" s="4"/>
      <c r="H895" s="4"/>
      <c r="I895" s="4"/>
      <c r="J895" s="153"/>
      <c r="K895" s="153"/>
      <c r="L895" s="153"/>
      <c r="M895" s="4"/>
      <c r="N895" s="4"/>
      <c r="O895" s="4"/>
      <c r="P895" s="41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8">
      <c r="A896" s="4"/>
      <c r="B896" s="4"/>
      <c r="C896" s="4"/>
      <c r="D896" s="4"/>
      <c r="E896" s="4"/>
      <c r="F896" s="41"/>
      <c r="G896" s="4"/>
      <c r="H896" s="4"/>
      <c r="I896" s="4"/>
      <c r="J896" s="153"/>
      <c r="K896" s="153"/>
      <c r="L896" s="153"/>
      <c r="M896" s="4"/>
      <c r="N896" s="4"/>
      <c r="O896" s="4"/>
      <c r="P896" s="41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8">
      <c r="A897" s="4"/>
      <c r="B897" s="4"/>
      <c r="C897" s="4"/>
      <c r="D897" s="4"/>
      <c r="E897" s="4"/>
      <c r="F897" s="41"/>
      <c r="G897" s="4"/>
      <c r="H897" s="4"/>
      <c r="I897" s="4"/>
      <c r="J897" s="153"/>
      <c r="K897" s="153"/>
      <c r="L897" s="153"/>
      <c r="M897" s="4"/>
      <c r="N897" s="4"/>
      <c r="O897" s="4"/>
      <c r="P897" s="41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8">
      <c r="A898" s="4"/>
      <c r="B898" s="4"/>
      <c r="C898" s="4"/>
      <c r="D898" s="4"/>
      <c r="E898" s="4"/>
      <c r="F898" s="41"/>
      <c r="G898" s="4"/>
      <c r="H898" s="4"/>
      <c r="I898" s="4"/>
      <c r="J898" s="153"/>
      <c r="K898" s="153"/>
      <c r="L898" s="153"/>
      <c r="M898" s="4"/>
      <c r="N898" s="4"/>
      <c r="O898" s="4"/>
      <c r="P898" s="41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8">
      <c r="A899" s="4"/>
      <c r="B899" s="4"/>
      <c r="C899" s="4"/>
      <c r="D899" s="4"/>
      <c r="E899" s="4"/>
      <c r="F899" s="41"/>
      <c r="G899" s="4"/>
      <c r="H899" s="4"/>
      <c r="I899" s="4"/>
      <c r="J899" s="153"/>
      <c r="K899" s="153"/>
      <c r="L899" s="153"/>
      <c r="M899" s="4"/>
      <c r="N899" s="4"/>
      <c r="O899" s="4"/>
      <c r="P899" s="41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8">
      <c r="A900" s="4"/>
      <c r="B900" s="4"/>
      <c r="C900" s="4"/>
      <c r="D900" s="4"/>
      <c r="E900" s="4"/>
      <c r="F900" s="41"/>
      <c r="G900" s="4"/>
      <c r="H900" s="4"/>
      <c r="I900" s="4"/>
      <c r="J900" s="153"/>
      <c r="K900" s="153"/>
      <c r="L900" s="153"/>
      <c r="M900" s="4"/>
      <c r="N900" s="4"/>
      <c r="O900" s="4"/>
      <c r="P900" s="41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8">
      <c r="A901" s="4"/>
      <c r="B901" s="4"/>
      <c r="C901" s="4"/>
      <c r="D901" s="4"/>
      <c r="E901" s="4"/>
      <c r="F901" s="41"/>
      <c r="G901" s="4"/>
      <c r="H901" s="4"/>
      <c r="I901" s="4"/>
      <c r="J901" s="153"/>
      <c r="K901" s="153"/>
      <c r="L901" s="153"/>
      <c r="M901" s="4"/>
      <c r="N901" s="4"/>
      <c r="O901" s="4"/>
      <c r="P901" s="41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8">
      <c r="A902" s="4"/>
      <c r="B902" s="4"/>
      <c r="C902" s="4"/>
      <c r="D902" s="4"/>
      <c r="E902" s="4"/>
      <c r="F902" s="41"/>
      <c r="G902" s="4"/>
      <c r="H902" s="4"/>
      <c r="I902" s="4"/>
      <c r="J902" s="153"/>
      <c r="K902" s="153"/>
      <c r="L902" s="153"/>
      <c r="M902" s="4"/>
      <c r="N902" s="4"/>
      <c r="O902" s="4"/>
      <c r="P902" s="41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8">
      <c r="A903" s="4"/>
      <c r="B903" s="4"/>
      <c r="C903" s="4"/>
      <c r="D903" s="4"/>
      <c r="E903" s="4"/>
      <c r="F903" s="41"/>
      <c r="G903" s="4"/>
      <c r="H903" s="4"/>
      <c r="I903" s="4"/>
      <c r="J903" s="153"/>
      <c r="K903" s="153"/>
      <c r="L903" s="153"/>
      <c r="M903" s="4"/>
      <c r="N903" s="4"/>
      <c r="O903" s="4"/>
      <c r="P903" s="41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8">
      <c r="A904" s="4"/>
      <c r="B904" s="4"/>
      <c r="C904" s="4"/>
      <c r="D904" s="4"/>
      <c r="E904" s="4"/>
      <c r="F904" s="41"/>
      <c r="G904" s="4"/>
      <c r="H904" s="4"/>
      <c r="I904" s="4"/>
      <c r="J904" s="153"/>
      <c r="K904" s="153"/>
      <c r="L904" s="153"/>
      <c r="M904" s="4"/>
      <c r="N904" s="4"/>
      <c r="O904" s="4"/>
      <c r="P904" s="41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8">
      <c r="A905" s="4"/>
      <c r="B905" s="4"/>
      <c r="C905" s="4"/>
      <c r="D905" s="4"/>
      <c r="E905" s="4"/>
      <c r="F905" s="41"/>
      <c r="G905" s="4"/>
      <c r="H905" s="4"/>
      <c r="I905" s="4"/>
      <c r="J905" s="153"/>
      <c r="K905" s="153"/>
      <c r="L905" s="153"/>
      <c r="M905" s="4"/>
      <c r="N905" s="4"/>
      <c r="O905" s="4"/>
      <c r="P905" s="41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8">
      <c r="A906" s="4"/>
      <c r="B906" s="4"/>
      <c r="C906" s="4"/>
      <c r="D906" s="4"/>
      <c r="E906" s="4"/>
      <c r="F906" s="41"/>
      <c r="G906" s="4"/>
      <c r="H906" s="4"/>
      <c r="I906" s="4"/>
      <c r="J906" s="153"/>
      <c r="K906" s="153"/>
      <c r="L906" s="153"/>
      <c r="M906" s="4"/>
      <c r="N906" s="4"/>
      <c r="O906" s="4"/>
      <c r="P906" s="41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8">
      <c r="A907" s="4"/>
      <c r="B907" s="4"/>
      <c r="C907" s="4"/>
      <c r="D907" s="4"/>
      <c r="E907" s="4"/>
      <c r="F907" s="41"/>
      <c r="G907" s="4"/>
      <c r="H907" s="4"/>
      <c r="I907" s="4"/>
      <c r="J907" s="153"/>
      <c r="K907" s="153"/>
      <c r="L907" s="153"/>
      <c r="M907" s="4"/>
      <c r="N907" s="4"/>
      <c r="O907" s="4"/>
      <c r="P907" s="41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8">
      <c r="A908" s="4"/>
      <c r="B908" s="4"/>
      <c r="C908" s="4"/>
      <c r="D908" s="4"/>
      <c r="E908" s="4"/>
      <c r="F908" s="41"/>
      <c r="G908" s="4"/>
      <c r="H908" s="4"/>
      <c r="I908" s="4"/>
      <c r="J908" s="153"/>
      <c r="K908" s="153"/>
      <c r="L908" s="153"/>
      <c r="M908" s="4"/>
      <c r="N908" s="4"/>
      <c r="O908" s="4"/>
      <c r="P908" s="41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8">
      <c r="A909" s="4"/>
      <c r="B909" s="4"/>
      <c r="C909" s="4"/>
      <c r="D909" s="4"/>
      <c r="E909" s="4"/>
      <c r="F909" s="41"/>
      <c r="G909" s="4"/>
      <c r="H909" s="4"/>
      <c r="I909" s="4"/>
      <c r="J909" s="153"/>
      <c r="K909" s="153"/>
      <c r="L909" s="153"/>
      <c r="M909" s="4"/>
      <c r="N909" s="4"/>
      <c r="O909" s="4"/>
      <c r="P909" s="41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8">
      <c r="A910" s="4"/>
      <c r="B910" s="4"/>
      <c r="C910" s="4"/>
      <c r="D910" s="4"/>
      <c r="E910" s="4"/>
      <c r="F910" s="41"/>
      <c r="G910" s="4"/>
      <c r="H910" s="4"/>
      <c r="I910" s="4"/>
      <c r="J910" s="153"/>
      <c r="K910" s="153"/>
      <c r="L910" s="153"/>
      <c r="M910" s="4"/>
      <c r="N910" s="4"/>
      <c r="O910" s="4"/>
      <c r="P910" s="41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8">
      <c r="A911" s="4"/>
      <c r="B911" s="4"/>
      <c r="C911" s="4"/>
      <c r="D911" s="4"/>
      <c r="E911" s="4"/>
      <c r="F911" s="41"/>
      <c r="G911" s="4"/>
      <c r="H911" s="4"/>
      <c r="I911" s="4"/>
      <c r="J911" s="153"/>
      <c r="K911" s="153"/>
      <c r="L911" s="153"/>
      <c r="M911" s="4"/>
      <c r="N911" s="4"/>
      <c r="O911" s="4"/>
      <c r="P911" s="41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8">
      <c r="A912" s="4"/>
      <c r="B912" s="4"/>
      <c r="C912" s="4"/>
      <c r="D912" s="4"/>
      <c r="E912" s="4"/>
      <c r="F912" s="41"/>
      <c r="G912" s="4"/>
      <c r="H912" s="4"/>
      <c r="I912" s="4"/>
      <c r="J912" s="153"/>
      <c r="K912" s="153"/>
      <c r="L912" s="153"/>
      <c r="M912" s="4"/>
      <c r="N912" s="4"/>
      <c r="O912" s="4"/>
      <c r="P912" s="41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8">
      <c r="A913" s="4"/>
      <c r="B913" s="4"/>
      <c r="C913" s="4"/>
      <c r="D913" s="4"/>
      <c r="E913" s="4"/>
      <c r="F913" s="41"/>
      <c r="G913" s="4"/>
      <c r="H913" s="4"/>
      <c r="I913" s="4"/>
      <c r="J913" s="153"/>
      <c r="K913" s="153"/>
      <c r="L913" s="153"/>
      <c r="M913" s="4"/>
      <c r="N913" s="4"/>
      <c r="O913" s="4"/>
      <c r="P913" s="41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8">
      <c r="A914" s="4"/>
      <c r="B914" s="4"/>
      <c r="C914" s="4"/>
      <c r="D914" s="4"/>
      <c r="E914" s="4"/>
      <c r="F914" s="41"/>
      <c r="G914" s="4"/>
      <c r="H914" s="4"/>
      <c r="I914" s="4"/>
      <c r="J914" s="153"/>
      <c r="K914" s="153"/>
      <c r="L914" s="153"/>
      <c r="M914" s="4"/>
      <c r="N914" s="4"/>
      <c r="O914" s="4"/>
      <c r="P914" s="41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8">
      <c r="A915" s="4"/>
      <c r="B915" s="4"/>
      <c r="C915" s="4"/>
      <c r="D915" s="4"/>
      <c r="E915" s="4"/>
      <c r="F915" s="41"/>
      <c r="G915" s="4"/>
      <c r="H915" s="4"/>
      <c r="I915" s="4"/>
      <c r="J915" s="153"/>
      <c r="K915" s="153"/>
      <c r="L915" s="153"/>
      <c r="M915" s="4"/>
      <c r="N915" s="4"/>
      <c r="O915" s="4"/>
      <c r="P915" s="41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8">
      <c r="A916" s="4"/>
      <c r="B916" s="4"/>
      <c r="C916" s="4"/>
      <c r="D916" s="4"/>
      <c r="E916" s="4"/>
      <c r="F916" s="41"/>
      <c r="G916" s="4"/>
      <c r="H916" s="4"/>
      <c r="I916" s="4"/>
      <c r="J916" s="153"/>
      <c r="K916" s="153"/>
      <c r="L916" s="153"/>
      <c r="M916" s="4"/>
      <c r="N916" s="4"/>
      <c r="O916" s="4"/>
      <c r="P916" s="41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8">
      <c r="A917" s="4"/>
      <c r="B917" s="4"/>
      <c r="C917" s="4"/>
      <c r="D917" s="4"/>
      <c r="E917" s="4"/>
      <c r="F917" s="41"/>
      <c r="G917" s="4"/>
      <c r="H917" s="4"/>
      <c r="I917" s="4"/>
      <c r="J917" s="153"/>
      <c r="K917" s="153"/>
      <c r="L917" s="153"/>
      <c r="M917" s="4"/>
      <c r="N917" s="4"/>
      <c r="O917" s="4"/>
      <c r="P917" s="41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8">
      <c r="A918" s="4"/>
      <c r="B918" s="4"/>
      <c r="C918" s="4"/>
      <c r="D918" s="4"/>
      <c r="E918" s="4"/>
      <c r="F918" s="41"/>
      <c r="G918" s="4"/>
      <c r="H918" s="4"/>
      <c r="I918" s="4"/>
      <c r="J918" s="153"/>
      <c r="K918" s="153"/>
      <c r="L918" s="153"/>
      <c r="M918" s="4"/>
      <c r="N918" s="4"/>
      <c r="O918" s="4"/>
      <c r="P918" s="41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8">
      <c r="A919" s="4"/>
      <c r="B919" s="4"/>
      <c r="C919" s="4"/>
      <c r="D919" s="4"/>
      <c r="E919" s="4"/>
      <c r="F919" s="41"/>
      <c r="G919" s="4"/>
      <c r="H919" s="4"/>
      <c r="I919" s="4"/>
      <c r="J919" s="153"/>
      <c r="K919" s="153"/>
      <c r="L919" s="153"/>
      <c r="M919" s="4"/>
      <c r="N919" s="4"/>
      <c r="O919" s="4"/>
      <c r="P919" s="41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8">
      <c r="A920" s="4"/>
      <c r="B920" s="4"/>
      <c r="C920" s="4"/>
      <c r="D920" s="4"/>
      <c r="E920" s="4"/>
      <c r="F920" s="41"/>
      <c r="G920" s="4"/>
      <c r="H920" s="4"/>
      <c r="I920" s="4"/>
      <c r="J920" s="153"/>
      <c r="K920" s="153"/>
      <c r="L920" s="153"/>
      <c r="M920" s="4"/>
      <c r="N920" s="4"/>
      <c r="O920" s="4"/>
      <c r="P920" s="41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8">
      <c r="A921" s="4"/>
      <c r="B921" s="4"/>
      <c r="C921" s="4"/>
      <c r="D921" s="4"/>
      <c r="E921" s="4"/>
      <c r="F921" s="41"/>
      <c r="G921" s="4"/>
      <c r="H921" s="4"/>
      <c r="I921" s="4"/>
      <c r="J921" s="153"/>
      <c r="K921" s="153"/>
      <c r="L921" s="153"/>
      <c r="M921" s="4"/>
      <c r="N921" s="4"/>
      <c r="O921" s="4"/>
      <c r="P921" s="41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8">
      <c r="A922" s="4"/>
      <c r="B922" s="4"/>
      <c r="C922" s="4"/>
      <c r="D922" s="4"/>
      <c r="E922" s="4"/>
      <c r="F922" s="41"/>
      <c r="G922" s="4"/>
      <c r="H922" s="4"/>
      <c r="I922" s="4"/>
      <c r="J922" s="153"/>
      <c r="K922" s="153"/>
      <c r="L922" s="153"/>
      <c r="M922" s="4"/>
      <c r="N922" s="4"/>
      <c r="O922" s="4"/>
      <c r="P922" s="41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8">
      <c r="A923" s="4"/>
      <c r="B923" s="4"/>
      <c r="C923" s="4"/>
      <c r="D923" s="4"/>
      <c r="E923" s="4"/>
      <c r="F923" s="41"/>
      <c r="G923" s="4"/>
      <c r="H923" s="4"/>
      <c r="I923" s="4"/>
      <c r="J923" s="153"/>
      <c r="K923" s="153"/>
      <c r="L923" s="153"/>
      <c r="M923" s="4"/>
      <c r="N923" s="4"/>
      <c r="O923" s="4"/>
      <c r="P923" s="41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8">
      <c r="A924" s="4"/>
      <c r="B924" s="4"/>
      <c r="C924" s="4"/>
      <c r="D924" s="4"/>
      <c r="E924" s="4"/>
      <c r="F924" s="41"/>
      <c r="G924" s="4"/>
      <c r="H924" s="4"/>
      <c r="I924" s="4"/>
      <c r="J924" s="153"/>
      <c r="K924" s="153"/>
      <c r="L924" s="153"/>
      <c r="M924" s="4"/>
      <c r="N924" s="4"/>
      <c r="O924" s="4"/>
      <c r="P924" s="41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8">
      <c r="A925" s="4"/>
      <c r="B925" s="4"/>
      <c r="C925" s="4"/>
      <c r="D925" s="4"/>
      <c r="E925" s="4"/>
      <c r="F925" s="41"/>
      <c r="G925" s="4"/>
      <c r="H925" s="4"/>
      <c r="I925" s="4"/>
      <c r="J925" s="153"/>
      <c r="K925" s="153"/>
      <c r="L925" s="153"/>
      <c r="M925" s="4"/>
      <c r="N925" s="4"/>
      <c r="O925" s="4"/>
      <c r="P925" s="41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8">
      <c r="A926" s="4"/>
      <c r="B926" s="4"/>
      <c r="C926" s="4"/>
      <c r="D926" s="4"/>
      <c r="E926" s="4"/>
      <c r="F926" s="41"/>
      <c r="G926" s="4"/>
      <c r="H926" s="4"/>
      <c r="I926" s="4"/>
      <c r="J926" s="153"/>
      <c r="K926" s="153"/>
      <c r="L926" s="153"/>
      <c r="M926" s="4"/>
      <c r="N926" s="4"/>
      <c r="O926" s="4"/>
      <c r="P926" s="41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8">
      <c r="A927" s="4"/>
      <c r="B927" s="4"/>
      <c r="C927" s="4"/>
      <c r="D927" s="4"/>
      <c r="E927" s="4"/>
      <c r="F927" s="41"/>
      <c r="G927" s="4"/>
      <c r="H927" s="4"/>
      <c r="I927" s="4"/>
      <c r="J927" s="153"/>
      <c r="K927" s="153"/>
      <c r="L927" s="153"/>
      <c r="M927" s="4"/>
      <c r="N927" s="4"/>
      <c r="O927" s="4"/>
      <c r="P927" s="41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8">
      <c r="A928" s="4"/>
      <c r="B928" s="4"/>
      <c r="C928" s="4"/>
      <c r="D928" s="4"/>
      <c r="E928" s="4"/>
      <c r="F928" s="41"/>
      <c r="G928" s="4"/>
      <c r="H928" s="4"/>
      <c r="I928" s="4"/>
      <c r="J928" s="153"/>
      <c r="K928" s="153"/>
      <c r="L928" s="153"/>
      <c r="M928" s="4"/>
      <c r="N928" s="4"/>
      <c r="O928" s="4"/>
      <c r="P928" s="41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8">
      <c r="A929" s="4"/>
      <c r="B929" s="4"/>
      <c r="C929" s="4"/>
      <c r="D929" s="4"/>
      <c r="E929" s="4"/>
      <c r="F929" s="41"/>
      <c r="G929" s="4"/>
      <c r="H929" s="4"/>
      <c r="I929" s="4"/>
      <c r="J929" s="153"/>
      <c r="K929" s="153"/>
      <c r="L929" s="153"/>
      <c r="M929" s="4"/>
      <c r="N929" s="4"/>
      <c r="O929" s="4"/>
      <c r="P929" s="41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8">
      <c r="A930" s="4"/>
      <c r="B930" s="4"/>
      <c r="C930" s="4"/>
      <c r="D930" s="4"/>
      <c r="E930" s="4"/>
      <c r="F930" s="41"/>
      <c r="G930" s="4"/>
      <c r="H930" s="4"/>
      <c r="I930" s="4"/>
      <c r="J930" s="153"/>
      <c r="K930" s="153"/>
      <c r="L930" s="153"/>
      <c r="M930" s="4"/>
      <c r="N930" s="4"/>
      <c r="O930" s="4"/>
      <c r="P930" s="41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8">
      <c r="A931" s="4"/>
      <c r="B931" s="4"/>
      <c r="C931" s="4"/>
      <c r="D931" s="4"/>
      <c r="E931" s="4"/>
      <c r="F931" s="41"/>
      <c r="G931" s="4"/>
      <c r="H931" s="4"/>
      <c r="I931" s="4"/>
      <c r="J931" s="153"/>
      <c r="K931" s="153"/>
      <c r="L931" s="153"/>
      <c r="M931" s="4"/>
      <c r="N931" s="4"/>
      <c r="O931" s="4"/>
      <c r="P931" s="41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8">
      <c r="A932" s="4"/>
      <c r="B932" s="4"/>
      <c r="C932" s="4"/>
      <c r="D932" s="4"/>
      <c r="E932" s="4"/>
      <c r="F932" s="41"/>
      <c r="G932" s="4"/>
      <c r="H932" s="4"/>
      <c r="I932" s="4"/>
      <c r="J932" s="153"/>
      <c r="K932" s="153"/>
      <c r="L932" s="153"/>
      <c r="M932" s="4"/>
      <c r="N932" s="4"/>
      <c r="O932" s="4"/>
      <c r="P932" s="41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8">
      <c r="A933" s="4"/>
      <c r="B933" s="4"/>
      <c r="C933" s="4"/>
      <c r="D933" s="4"/>
      <c r="E933" s="4"/>
      <c r="F933" s="41"/>
      <c r="G933" s="4"/>
      <c r="H933" s="4"/>
      <c r="I933" s="4"/>
      <c r="J933" s="153"/>
      <c r="K933" s="153"/>
      <c r="L933" s="153"/>
      <c r="M933" s="4"/>
      <c r="N933" s="4"/>
      <c r="O933" s="4"/>
      <c r="P933" s="41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8">
      <c r="A934" s="4"/>
      <c r="B934" s="4"/>
      <c r="C934" s="4"/>
      <c r="D934" s="4"/>
      <c r="E934" s="4"/>
      <c r="F934" s="41"/>
      <c r="G934" s="4"/>
      <c r="H934" s="4"/>
      <c r="I934" s="4"/>
      <c r="J934" s="153"/>
      <c r="K934" s="153"/>
      <c r="L934" s="153"/>
      <c r="M934" s="4"/>
      <c r="N934" s="4"/>
      <c r="O934" s="4"/>
      <c r="P934" s="41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8">
      <c r="A935" s="4"/>
      <c r="B935" s="4"/>
      <c r="C935" s="4"/>
      <c r="D935" s="4"/>
      <c r="E935" s="4"/>
      <c r="F935" s="41"/>
      <c r="G935" s="4"/>
      <c r="H935" s="4"/>
      <c r="I935" s="4"/>
      <c r="J935" s="153"/>
      <c r="K935" s="153"/>
      <c r="L935" s="153"/>
      <c r="M935" s="4"/>
      <c r="N935" s="4"/>
      <c r="O935" s="4"/>
      <c r="P935" s="41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8">
      <c r="A936" s="4"/>
      <c r="B936" s="4"/>
      <c r="C936" s="4"/>
      <c r="D936" s="4"/>
      <c r="E936" s="4"/>
      <c r="F936" s="41"/>
      <c r="G936" s="4"/>
      <c r="H936" s="4"/>
      <c r="I936" s="4"/>
      <c r="J936" s="153"/>
      <c r="K936" s="153"/>
      <c r="L936" s="153"/>
      <c r="M936" s="4"/>
      <c r="N936" s="4"/>
      <c r="O936" s="4"/>
      <c r="P936" s="41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8">
      <c r="A937" s="4"/>
      <c r="B937" s="4"/>
      <c r="C937" s="4"/>
      <c r="D937" s="4"/>
      <c r="E937" s="4"/>
      <c r="F937" s="41"/>
      <c r="G937" s="4"/>
      <c r="H937" s="4"/>
      <c r="I937" s="4"/>
      <c r="J937" s="153"/>
      <c r="K937" s="153"/>
      <c r="L937" s="153"/>
      <c r="M937" s="4"/>
      <c r="N937" s="4"/>
      <c r="O937" s="4"/>
      <c r="P937" s="41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8">
      <c r="A938" s="4"/>
      <c r="B938" s="4"/>
      <c r="C938" s="4"/>
      <c r="D938" s="4"/>
      <c r="E938" s="4"/>
      <c r="F938" s="41"/>
      <c r="G938" s="4"/>
      <c r="H938" s="4"/>
      <c r="I938" s="4"/>
      <c r="J938" s="153"/>
      <c r="K938" s="153"/>
      <c r="L938" s="153"/>
      <c r="M938" s="4"/>
      <c r="N938" s="4"/>
      <c r="O938" s="4"/>
      <c r="P938" s="41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8">
      <c r="A939" s="4"/>
      <c r="B939" s="4"/>
      <c r="C939" s="4"/>
      <c r="D939" s="4"/>
      <c r="E939" s="4"/>
      <c r="F939" s="41"/>
      <c r="G939" s="4"/>
      <c r="H939" s="4"/>
      <c r="I939" s="4"/>
      <c r="J939" s="153"/>
      <c r="K939" s="153"/>
      <c r="L939" s="153"/>
      <c r="M939" s="4"/>
      <c r="N939" s="4"/>
      <c r="O939" s="4"/>
      <c r="P939" s="41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8">
      <c r="A940" s="4"/>
      <c r="B940" s="4"/>
      <c r="C940" s="4"/>
      <c r="D940" s="4"/>
      <c r="E940" s="4"/>
      <c r="F940" s="41"/>
      <c r="G940" s="4"/>
      <c r="H940" s="4"/>
      <c r="I940" s="4"/>
      <c r="J940" s="153"/>
      <c r="K940" s="153"/>
      <c r="L940" s="153"/>
      <c r="M940" s="4"/>
      <c r="N940" s="4"/>
      <c r="O940" s="4"/>
      <c r="P940" s="41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8">
      <c r="A941" s="4"/>
      <c r="B941" s="4"/>
      <c r="C941" s="4"/>
      <c r="D941" s="4"/>
      <c r="E941" s="4"/>
      <c r="F941" s="41"/>
      <c r="G941" s="4"/>
      <c r="H941" s="4"/>
      <c r="I941" s="4"/>
      <c r="J941" s="153"/>
      <c r="K941" s="153"/>
      <c r="L941" s="153"/>
      <c r="M941" s="4"/>
      <c r="N941" s="4"/>
      <c r="O941" s="4"/>
      <c r="P941" s="41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8">
      <c r="A942" s="4"/>
      <c r="B942" s="4"/>
      <c r="C942" s="4"/>
      <c r="D942" s="4"/>
      <c r="E942" s="4"/>
      <c r="F942" s="41"/>
      <c r="G942" s="4"/>
      <c r="H942" s="4"/>
      <c r="I942" s="4"/>
      <c r="J942" s="153"/>
      <c r="K942" s="153"/>
      <c r="L942" s="153"/>
      <c r="M942" s="4"/>
      <c r="N942" s="4"/>
      <c r="O942" s="4"/>
      <c r="P942" s="41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8">
      <c r="A943" s="4"/>
      <c r="B943" s="4"/>
      <c r="C943" s="4"/>
      <c r="D943" s="4"/>
      <c r="E943" s="4"/>
      <c r="F943" s="41"/>
      <c r="G943" s="4"/>
      <c r="H943" s="4"/>
      <c r="I943" s="4"/>
      <c r="J943" s="153"/>
      <c r="K943" s="153"/>
      <c r="L943" s="153"/>
      <c r="M943" s="4"/>
      <c r="N943" s="4"/>
      <c r="O943" s="4"/>
      <c r="P943" s="41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8">
      <c r="A944" s="4"/>
      <c r="B944" s="4"/>
      <c r="C944" s="4"/>
      <c r="D944" s="4"/>
      <c r="E944" s="4"/>
      <c r="F944" s="41"/>
      <c r="G944" s="4"/>
      <c r="H944" s="4"/>
      <c r="I944" s="4"/>
      <c r="J944" s="153"/>
      <c r="K944" s="153"/>
      <c r="L944" s="153"/>
      <c r="M944" s="4"/>
      <c r="N944" s="4"/>
      <c r="O944" s="4"/>
      <c r="P944" s="41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8">
      <c r="A945" s="4"/>
      <c r="B945" s="4"/>
      <c r="C945" s="4"/>
      <c r="D945" s="4"/>
      <c r="E945" s="4"/>
      <c r="F945" s="41"/>
      <c r="G945" s="4"/>
      <c r="H945" s="4"/>
      <c r="I945" s="4"/>
      <c r="J945" s="153"/>
      <c r="K945" s="153"/>
      <c r="L945" s="153"/>
      <c r="M945" s="4"/>
      <c r="N945" s="4"/>
      <c r="O945" s="4"/>
      <c r="P945" s="41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8">
      <c r="A946" s="4"/>
      <c r="B946" s="4"/>
      <c r="C946" s="4"/>
      <c r="D946" s="4"/>
      <c r="E946" s="4"/>
      <c r="F946" s="41"/>
      <c r="G946" s="4"/>
      <c r="H946" s="4"/>
      <c r="I946" s="4"/>
      <c r="J946" s="153"/>
      <c r="K946" s="153"/>
      <c r="L946" s="153"/>
      <c r="M946" s="4"/>
      <c r="N946" s="4"/>
      <c r="O946" s="4"/>
      <c r="P946" s="41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8">
      <c r="A947" s="4"/>
      <c r="B947" s="4"/>
      <c r="C947" s="4"/>
      <c r="D947" s="4"/>
      <c r="E947" s="4"/>
      <c r="F947" s="41"/>
      <c r="G947" s="4"/>
      <c r="H947" s="4"/>
      <c r="I947" s="4"/>
      <c r="J947" s="153"/>
      <c r="K947" s="153"/>
      <c r="L947" s="153"/>
      <c r="M947" s="4"/>
      <c r="N947" s="4"/>
      <c r="O947" s="4"/>
      <c r="P947" s="41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8">
      <c r="A948" s="4"/>
      <c r="B948" s="4"/>
      <c r="C948" s="4"/>
      <c r="D948" s="4"/>
      <c r="E948" s="4"/>
      <c r="F948" s="41"/>
      <c r="G948" s="4"/>
      <c r="H948" s="4"/>
      <c r="I948" s="4"/>
      <c r="J948" s="153"/>
      <c r="K948" s="153"/>
      <c r="L948" s="153"/>
      <c r="M948" s="4"/>
      <c r="N948" s="4"/>
      <c r="O948" s="4"/>
      <c r="P948" s="41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8">
      <c r="A949" s="4"/>
      <c r="B949" s="4"/>
      <c r="C949" s="4"/>
      <c r="D949" s="4"/>
      <c r="E949" s="4"/>
      <c r="F949" s="41"/>
      <c r="G949" s="4"/>
      <c r="H949" s="4"/>
      <c r="I949" s="4"/>
      <c r="J949" s="153"/>
      <c r="K949" s="153"/>
      <c r="L949" s="153"/>
      <c r="M949" s="4"/>
      <c r="N949" s="4"/>
      <c r="O949" s="4"/>
      <c r="P949" s="41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8">
      <c r="A950" s="4"/>
      <c r="B950" s="4"/>
      <c r="C950" s="4"/>
      <c r="D950" s="4"/>
      <c r="E950" s="4"/>
      <c r="F950" s="41"/>
      <c r="G950" s="4"/>
      <c r="H950" s="4"/>
      <c r="I950" s="4"/>
      <c r="J950" s="153"/>
      <c r="K950" s="153"/>
      <c r="L950" s="153"/>
      <c r="M950" s="4"/>
      <c r="N950" s="4"/>
      <c r="O950" s="4"/>
      <c r="P950" s="41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8">
      <c r="A951" s="4"/>
      <c r="B951" s="4"/>
      <c r="C951" s="4"/>
      <c r="D951" s="4"/>
      <c r="E951" s="4"/>
      <c r="F951" s="41"/>
      <c r="G951" s="4"/>
      <c r="H951" s="4"/>
      <c r="I951" s="4"/>
      <c r="J951" s="153"/>
      <c r="K951" s="153"/>
      <c r="L951" s="153"/>
      <c r="M951" s="4"/>
      <c r="N951" s="4"/>
      <c r="O951" s="4"/>
      <c r="P951" s="41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8">
      <c r="A952" s="4"/>
      <c r="B952" s="4"/>
      <c r="C952" s="4"/>
      <c r="D952" s="4"/>
      <c r="E952" s="4"/>
      <c r="F952" s="41"/>
      <c r="G952" s="4"/>
      <c r="H952" s="4"/>
      <c r="I952" s="4"/>
      <c r="J952" s="153"/>
      <c r="K952" s="153"/>
      <c r="L952" s="153"/>
      <c r="M952" s="4"/>
      <c r="N952" s="4"/>
      <c r="O952" s="4"/>
      <c r="P952" s="41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8">
      <c r="A953" s="4"/>
      <c r="B953" s="4"/>
      <c r="C953" s="4"/>
      <c r="D953" s="4"/>
      <c r="E953" s="4"/>
      <c r="F953" s="41"/>
      <c r="G953" s="4"/>
      <c r="H953" s="4"/>
      <c r="I953" s="4"/>
      <c r="J953" s="153"/>
      <c r="K953" s="153"/>
      <c r="L953" s="153"/>
      <c r="M953" s="4"/>
      <c r="N953" s="4"/>
      <c r="O953" s="4"/>
      <c r="P953" s="41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8">
      <c r="A954" s="4"/>
      <c r="B954" s="4"/>
      <c r="C954" s="4"/>
      <c r="D954" s="4"/>
      <c r="E954" s="4"/>
      <c r="F954" s="41"/>
      <c r="G954" s="4"/>
      <c r="H954" s="4"/>
      <c r="I954" s="4"/>
      <c r="J954" s="153"/>
      <c r="K954" s="153"/>
      <c r="L954" s="153"/>
      <c r="M954" s="4"/>
      <c r="N954" s="4"/>
      <c r="O954" s="4"/>
      <c r="P954" s="41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8">
      <c r="A955" s="4"/>
      <c r="B955" s="4"/>
      <c r="C955" s="4"/>
      <c r="D955" s="4"/>
      <c r="E955" s="4"/>
      <c r="F955" s="41"/>
      <c r="G955" s="4"/>
      <c r="H955" s="4"/>
      <c r="I955" s="4"/>
      <c r="J955" s="153"/>
      <c r="K955" s="153"/>
      <c r="L955" s="153"/>
      <c r="M955" s="4"/>
      <c r="N955" s="4"/>
      <c r="O955" s="4"/>
      <c r="P955" s="41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8">
      <c r="A956" s="4"/>
      <c r="B956" s="4"/>
      <c r="C956" s="4"/>
      <c r="D956" s="4"/>
      <c r="E956" s="4"/>
      <c r="F956" s="41"/>
      <c r="G956" s="4"/>
      <c r="H956" s="4"/>
      <c r="I956" s="4"/>
      <c r="J956" s="153"/>
      <c r="K956" s="153"/>
      <c r="L956" s="153"/>
      <c r="M956" s="4"/>
      <c r="N956" s="4"/>
      <c r="O956" s="4"/>
      <c r="P956" s="41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8">
      <c r="A957" s="4"/>
      <c r="B957" s="4"/>
      <c r="C957" s="4"/>
      <c r="D957" s="4"/>
      <c r="E957" s="4"/>
      <c r="F957" s="41"/>
      <c r="G957" s="4"/>
      <c r="H957" s="4"/>
      <c r="I957" s="4"/>
      <c r="J957" s="153"/>
      <c r="K957" s="153"/>
      <c r="L957" s="153"/>
      <c r="M957" s="4"/>
      <c r="N957" s="4"/>
      <c r="O957" s="4"/>
      <c r="P957" s="41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8">
      <c r="A958" s="4"/>
      <c r="B958" s="4"/>
      <c r="C958" s="4"/>
      <c r="D958" s="4"/>
      <c r="E958" s="4"/>
      <c r="F958" s="41"/>
      <c r="G958" s="4"/>
      <c r="H958" s="4"/>
      <c r="I958" s="4"/>
      <c r="J958" s="153"/>
      <c r="K958" s="153"/>
      <c r="L958" s="153"/>
      <c r="M958" s="4"/>
      <c r="N958" s="4"/>
      <c r="O958" s="4"/>
      <c r="P958" s="41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8">
      <c r="A959" s="4"/>
      <c r="B959" s="4"/>
      <c r="C959" s="4"/>
      <c r="D959" s="4"/>
      <c r="E959" s="4"/>
      <c r="F959" s="41"/>
      <c r="G959" s="4"/>
      <c r="H959" s="4"/>
      <c r="I959" s="4"/>
      <c r="J959" s="153"/>
      <c r="K959" s="153"/>
      <c r="L959" s="153"/>
      <c r="M959" s="4"/>
      <c r="N959" s="4"/>
      <c r="O959" s="4"/>
      <c r="P959" s="41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8">
      <c r="A960" s="4"/>
      <c r="B960" s="4"/>
      <c r="C960" s="4"/>
      <c r="D960" s="4"/>
      <c r="E960" s="4"/>
      <c r="F960" s="41"/>
      <c r="G960" s="4"/>
      <c r="H960" s="4"/>
      <c r="I960" s="4"/>
      <c r="J960" s="153"/>
      <c r="K960" s="153"/>
      <c r="L960" s="153"/>
      <c r="M960" s="4"/>
      <c r="N960" s="4"/>
      <c r="O960" s="4"/>
      <c r="P960" s="41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8">
      <c r="A961" s="4"/>
      <c r="B961" s="4"/>
      <c r="C961" s="4"/>
      <c r="D961" s="4"/>
      <c r="E961" s="4"/>
      <c r="F961" s="41"/>
      <c r="G961" s="4"/>
      <c r="H961" s="4"/>
      <c r="I961" s="4"/>
      <c r="J961" s="153"/>
      <c r="K961" s="153"/>
      <c r="L961" s="153"/>
      <c r="M961" s="4"/>
      <c r="N961" s="4"/>
      <c r="O961" s="4"/>
      <c r="P961" s="41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8">
      <c r="A962" s="4"/>
      <c r="B962" s="4"/>
      <c r="C962" s="4"/>
      <c r="D962" s="4"/>
      <c r="E962" s="4"/>
      <c r="F962" s="41"/>
      <c r="G962" s="4"/>
      <c r="H962" s="4"/>
      <c r="I962" s="4"/>
      <c r="J962" s="153"/>
      <c r="K962" s="153"/>
      <c r="L962" s="153"/>
      <c r="M962" s="4"/>
      <c r="N962" s="4"/>
      <c r="O962" s="4"/>
      <c r="P962" s="41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8">
      <c r="A963" s="4"/>
      <c r="B963" s="4"/>
      <c r="C963" s="4"/>
      <c r="D963" s="4"/>
      <c r="E963" s="4"/>
      <c r="F963" s="41"/>
      <c r="G963" s="4"/>
      <c r="H963" s="4"/>
      <c r="I963" s="4"/>
      <c r="J963" s="153"/>
      <c r="K963" s="153"/>
      <c r="L963" s="153"/>
      <c r="M963" s="4"/>
      <c r="N963" s="4"/>
      <c r="O963" s="4"/>
      <c r="P963" s="41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8">
      <c r="A964" s="4"/>
      <c r="B964" s="4"/>
      <c r="C964" s="4"/>
      <c r="D964" s="4"/>
      <c r="E964" s="4"/>
      <c r="F964" s="41"/>
      <c r="G964" s="4"/>
      <c r="H964" s="4"/>
      <c r="I964" s="4"/>
      <c r="J964" s="153"/>
      <c r="K964" s="153"/>
      <c r="L964" s="153"/>
      <c r="M964" s="4"/>
      <c r="N964" s="4"/>
      <c r="O964" s="4"/>
      <c r="P964" s="41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8">
      <c r="A965" s="4"/>
      <c r="B965" s="4"/>
      <c r="C965" s="4"/>
      <c r="D965" s="4"/>
      <c r="E965" s="4"/>
      <c r="F965" s="41"/>
      <c r="G965" s="4"/>
      <c r="H965" s="4"/>
      <c r="I965" s="4"/>
      <c r="J965" s="153"/>
      <c r="K965" s="153"/>
      <c r="L965" s="153"/>
      <c r="M965" s="4"/>
      <c r="N965" s="4"/>
      <c r="O965" s="4"/>
      <c r="P965" s="41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8">
      <c r="A966" s="4"/>
      <c r="B966" s="4"/>
      <c r="C966" s="4"/>
      <c r="D966" s="4"/>
      <c r="E966" s="4"/>
      <c r="F966" s="41"/>
      <c r="G966" s="4"/>
      <c r="H966" s="4"/>
      <c r="I966" s="4"/>
      <c r="J966" s="153"/>
      <c r="K966" s="153"/>
      <c r="L966" s="153"/>
      <c r="M966" s="4"/>
      <c r="N966" s="4"/>
      <c r="O966" s="4"/>
      <c r="P966" s="41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8">
      <c r="A967" s="4"/>
      <c r="B967" s="4"/>
      <c r="C967" s="4"/>
      <c r="D967" s="4"/>
      <c r="E967" s="4"/>
      <c r="F967" s="41"/>
      <c r="G967" s="4"/>
      <c r="H967" s="4"/>
      <c r="I967" s="4"/>
      <c r="J967" s="153"/>
      <c r="K967" s="153"/>
      <c r="L967" s="153"/>
      <c r="M967" s="4"/>
      <c r="N967" s="4"/>
      <c r="O967" s="4"/>
      <c r="P967" s="41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8">
      <c r="A968" s="4"/>
      <c r="B968" s="4"/>
      <c r="C968" s="4"/>
      <c r="D968" s="4"/>
      <c r="E968" s="4"/>
      <c r="F968" s="41"/>
      <c r="G968" s="4"/>
      <c r="H968" s="4"/>
      <c r="I968" s="4"/>
      <c r="J968" s="153"/>
      <c r="K968" s="153"/>
      <c r="L968" s="153"/>
      <c r="M968" s="4"/>
      <c r="N968" s="4"/>
      <c r="O968" s="4"/>
      <c r="P968" s="41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8">
      <c r="A969" s="4"/>
      <c r="B969" s="4"/>
      <c r="C969" s="4"/>
      <c r="D969" s="4"/>
      <c r="E969" s="4"/>
      <c r="F969" s="41"/>
      <c r="G969" s="4"/>
      <c r="H969" s="4"/>
      <c r="I969" s="4"/>
      <c r="J969" s="153"/>
      <c r="K969" s="153"/>
      <c r="L969" s="153"/>
      <c r="M969" s="4"/>
      <c r="N969" s="4"/>
      <c r="O969" s="4"/>
      <c r="P969" s="41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8">
      <c r="A970" s="4"/>
      <c r="B970" s="4"/>
      <c r="C970" s="4"/>
      <c r="D970" s="4"/>
      <c r="E970" s="4"/>
      <c r="F970" s="41"/>
      <c r="G970" s="4"/>
      <c r="H970" s="4"/>
      <c r="I970" s="4"/>
      <c r="J970" s="153"/>
      <c r="K970" s="153"/>
      <c r="L970" s="153"/>
      <c r="M970" s="4"/>
      <c r="N970" s="4"/>
      <c r="O970" s="4"/>
      <c r="P970" s="41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8">
      <c r="A971" s="4"/>
      <c r="B971" s="4"/>
      <c r="C971" s="4"/>
      <c r="D971" s="4"/>
      <c r="E971" s="4"/>
      <c r="F971" s="41"/>
      <c r="G971" s="4"/>
      <c r="H971" s="4"/>
      <c r="I971" s="4"/>
      <c r="J971" s="153"/>
      <c r="K971" s="153"/>
      <c r="L971" s="153"/>
      <c r="M971" s="4"/>
      <c r="N971" s="4"/>
      <c r="O971" s="4"/>
      <c r="P971" s="41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8">
      <c r="A972" s="4"/>
      <c r="B972" s="4"/>
      <c r="C972" s="4"/>
      <c r="D972" s="4"/>
      <c r="E972" s="4"/>
      <c r="F972" s="41"/>
      <c r="G972" s="4"/>
      <c r="H972" s="4"/>
      <c r="I972" s="4"/>
      <c r="J972" s="153"/>
      <c r="K972" s="153"/>
      <c r="L972" s="153"/>
      <c r="M972" s="4"/>
      <c r="N972" s="4"/>
      <c r="O972" s="4"/>
      <c r="P972" s="41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8">
      <c r="A973" s="4"/>
      <c r="B973" s="4"/>
      <c r="C973" s="4"/>
      <c r="D973" s="4"/>
      <c r="E973" s="4"/>
      <c r="F973" s="41"/>
      <c r="G973" s="4"/>
      <c r="H973" s="4"/>
      <c r="I973" s="4"/>
      <c r="J973" s="153"/>
      <c r="K973" s="153"/>
      <c r="L973" s="153"/>
      <c r="M973" s="4"/>
      <c r="N973" s="4"/>
      <c r="O973" s="4"/>
      <c r="P973" s="41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8">
      <c r="A974" s="4"/>
      <c r="B974" s="4"/>
      <c r="C974" s="4"/>
      <c r="D974" s="4"/>
      <c r="E974" s="4"/>
      <c r="F974" s="41"/>
      <c r="G974" s="4"/>
      <c r="H974" s="4"/>
      <c r="I974" s="4"/>
      <c r="J974" s="153"/>
      <c r="K974" s="153"/>
      <c r="L974" s="153"/>
      <c r="M974" s="4"/>
      <c r="N974" s="4"/>
      <c r="O974" s="4"/>
      <c r="P974" s="41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8">
      <c r="A975" s="4"/>
      <c r="B975" s="4"/>
      <c r="C975" s="4"/>
      <c r="D975" s="4"/>
      <c r="E975" s="4"/>
      <c r="F975" s="41"/>
      <c r="G975" s="4"/>
      <c r="H975" s="4"/>
      <c r="I975" s="4"/>
      <c r="J975" s="153"/>
      <c r="K975" s="153"/>
      <c r="L975" s="153"/>
      <c r="M975" s="4"/>
      <c r="N975" s="4"/>
      <c r="O975" s="4"/>
      <c r="P975" s="41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8">
      <c r="A976" s="4"/>
      <c r="B976" s="4"/>
      <c r="C976" s="4"/>
      <c r="D976" s="4"/>
      <c r="E976" s="4"/>
      <c r="F976" s="41"/>
      <c r="G976" s="4"/>
      <c r="H976" s="4"/>
      <c r="I976" s="4"/>
      <c r="J976" s="153"/>
      <c r="K976" s="153"/>
      <c r="L976" s="153"/>
      <c r="M976" s="4"/>
      <c r="N976" s="4"/>
      <c r="O976" s="4"/>
      <c r="P976" s="41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8">
      <c r="A977" s="4"/>
      <c r="B977" s="4"/>
      <c r="C977" s="4"/>
      <c r="D977" s="4"/>
      <c r="E977" s="4"/>
      <c r="F977" s="41"/>
      <c r="G977" s="4"/>
      <c r="H977" s="4"/>
      <c r="I977" s="4"/>
      <c r="J977" s="153"/>
      <c r="K977" s="153"/>
      <c r="L977" s="153"/>
      <c r="M977" s="4"/>
      <c r="N977" s="4"/>
      <c r="O977" s="4"/>
      <c r="P977" s="41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8">
      <c r="A978" s="4"/>
      <c r="B978" s="4"/>
      <c r="C978" s="4"/>
      <c r="D978" s="4"/>
      <c r="E978" s="4"/>
      <c r="F978" s="41"/>
      <c r="G978" s="4"/>
      <c r="H978" s="4"/>
      <c r="I978" s="4"/>
      <c r="J978" s="153"/>
      <c r="K978" s="153"/>
      <c r="L978" s="153"/>
      <c r="M978" s="4"/>
      <c r="N978" s="4"/>
      <c r="O978" s="4"/>
      <c r="P978" s="41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8">
      <c r="A979" s="4"/>
      <c r="B979" s="4"/>
      <c r="C979" s="4"/>
      <c r="D979" s="4"/>
      <c r="E979" s="4"/>
      <c r="F979" s="41"/>
      <c r="G979" s="4"/>
      <c r="H979" s="4"/>
      <c r="I979" s="4"/>
      <c r="J979" s="153"/>
      <c r="K979" s="153"/>
      <c r="L979" s="153"/>
      <c r="M979" s="4"/>
      <c r="N979" s="4"/>
      <c r="O979" s="4"/>
      <c r="P979" s="41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8">
      <c r="A980" s="4"/>
      <c r="B980" s="4"/>
      <c r="C980" s="4"/>
      <c r="D980" s="4"/>
      <c r="E980" s="4"/>
      <c r="F980" s="41"/>
      <c r="G980" s="4"/>
      <c r="H980" s="4"/>
      <c r="I980" s="4"/>
      <c r="J980" s="153"/>
      <c r="K980" s="153"/>
      <c r="L980" s="153"/>
      <c r="M980" s="4"/>
      <c r="N980" s="4"/>
      <c r="O980" s="4"/>
      <c r="P980" s="41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8">
      <c r="A981" s="4"/>
      <c r="B981" s="4"/>
      <c r="C981" s="4"/>
      <c r="D981" s="4"/>
      <c r="E981" s="4"/>
      <c r="F981" s="41"/>
      <c r="G981" s="4"/>
      <c r="H981" s="4"/>
      <c r="I981" s="4"/>
      <c r="J981" s="153"/>
      <c r="K981" s="153"/>
      <c r="L981" s="153"/>
      <c r="M981" s="4"/>
      <c r="N981" s="4"/>
      <c r="O981" s="4"/>
      <c r="P981" s="41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8">
      <c r="A982" s="4"/>
      <c r="B982" s="4"/>
      <c r="C982" s="4"/>
      <c r="D982" s="4"/>
      <c r="E982" s="4"/>
      <c r="F982" s="41"/>
      <c r="G982" s="4"/>
      <c r="H982" s="4"/>
      <c r="I982" s="4"/>
      <c r="J982" s="153"/>
      <c r="K982" s="153"/>
      <c r="L982" s="153"/>
      <c r="M982" s="4"/>
      <c r="N982" s="4"/>
      <c r="O982" s="4"/>
      <c r="P982" s="41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8">
      <c r="A983" s="4"/>
      <c r="B983" s="4"/>
      <c r="C983" s="4"/>
      <c r="D983" s="4"/>
      <c r="E983" s="4"/>
      <c r="F983" s="41"/>
      <c r="G983" s="4"/>
      <c r="H983" s="4"/>
      <c r="I983" s="4"/>
      <c r="J983" s="153"/>
      <c r="K983" s="153"/>
      <c r="L983" s="153"/>
      <c r="M983" s="4"/>
      <c r="N983" s="4"/>
      <c r="O983" s="4"/>
      <c r="P983" s="41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8">
      <c r="A984" s="4"/>
      <c r="B984" s="4"/>
      <c r="C984" s="4"/>
      <c r="D984" s="4"/>
      <c r="E984" s="4"/>
      <c r="F984" s="41"/>
      <c r="G984" s="4"/>
      <c r="H984" s="4"/>
      <c r="I984" s="4"/>
      <c r="J984" s="153"/>
      <c r="K984" s="153"/>
      <c r="L984" s="153"/>
      <c r="M984" s="4"/>
      <c r="N984" s="4"/>
      <c r="O984" s="4"/>
      <c r="P984" s="41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8">
      <c r="A985" s="4"/>
      <c r="B985" s="4"/>
      <c r="C985" s="4"/>
      <c r="D985" s="4"/>
      <c r="E985" s="4"/>
      <c r="F985" s="41"/>
      <c r="G985" s="4"/>
      <c r="H985" s="4"/>
      <c r="I985" s="4"/>
      <c r="J985" s="153"/>
      <c r="K985" s="153"/>
      <c r="L985" s="153"/>
      <c r="M985" s="4"/>
      <c r="N985" s="4"/>
      <c r="O985" s="4"/>
      <c r="P985" s="41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8">
      <c r="A986" s="4"/>
      <c r="B986" s="4"/>
      <c r="C986" s="4"/>
      <c r="D986" s="4"/>
      <c r="E986" s="4"/>
      <c r="F986" s="41"/>
      <c r="G986" s="4"/>
      <c r="H986" s="4"/>
      <c r="I986" s="4"/>
      <c r="J986" s="153"/>
      <c r="K986" s="153"/>
      <c r="L986" s="153"/>
      <c r="M986" s="4"/>
      <c r="N986" s="4"/>
      <c r="O986" s="4"/>
      <c r="P986" s="41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8">
      <c r="A987" s="4"/>
      <c r="B987" s="4"/>
      <c r="C987" s="4"/>
      <c r="D987" s="4"/>
      <c r="E987" s="4"/>
      <c r="F987" s="41"/>
      <c r="G987" s="4"/>
      <c r="H987" s="4"/>
      <c r="I987" s="4"/>
      <c r="J987" s="153"/>
      <c r="K987" s="153"/>
      <c r="L987" s="153"/>
      <c r="M987" s="4"/>
      <c r="N987" s="4"/>
      <c r="O987" s="4"/>
      <c r="P987" s="41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8">
      <c r="A988" s="4"/>
      <c r="B988" s="4"/>
      <c r="C988" s="4"/>
      <c r="D988" s="4"/>
      <c r="E988" s="4"/>
      <c r="F988" s="41"/>
      <c r="G988" s="4"/>
      <c r="H988" s="4"/>
      <c r="I988" s="4"/>
      <c r="J988" s="153"/>
      <c r="K988" s="153"/>
      <c r="L988" s="153"/>
      <c r="M988" s="4"/>
      <c r="N988" s="4"/>
      <c r="O988" s="4"/>
      <c r="P988" s="41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8">
      <c r="A989" s="4"/>
      <c r="B989" s="4"/>
      <c r="C989" s="4"/>
      <c r="D989" s="4"/>
      <c r="E989" s="4"/>
      <c r="F989" s="41"/>
      <c r="G989" s="4"/>
      <c r="H989" s="4"/>
      <c r="I989" s="4"/>
      <c r="J989" s="153"/>
      <c r="K989" s="153"/>
      <c r="L989" s="153"/>
      <c r="M989" s="4"/>
      <c r="N989" s="4"/>
      <c r="O989" s="4"/>
      <c r="P989" s="41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</sheetData>
  <sortState xmlns:xlrd2="http://schemas.microsoft.com/office/spreadsheetml/2017/richdata2" ref="A2:S172">
    <sortCondition ref="C2:C172"/>
    <sortCondition ref="D2:D172"/>
  </sortState>
  <dataValidations count="1">
    <dataValidation type="list" allowBlank="1" showInputMessage="1" prompt="Dbl Click and enter Specialty" sqref="Q2:S125 Q130:S147 Q149:S166 Q168:S375" xr:uid="{00000000-0002-0000-0600-000000000000}">
      <formula1>$Q$395:$Q$403</formula1>
    </dataValidation>
  </dataValidations>
  <pageMargins left="0.7" right="0.7" top="0.75" bottom="0.75" header="0" footer="0"/>
  <pageSetup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Y999"/>
  <sheetViews>
    <sheetView workbookViewId="0">
      <pane ySplit="1" topLeftCell="A23" activePane="bottomLeft" state="frozen"/>
      <selection pane="bottomLeft" activeCell="I2" sqref="I2:I38"/>
    </sheetView>
  </sheetViews>
  <sheetFormatPr defaultColWidth="14.42578125" defaultRowHeight="15" customHeight="1"/>
  <cols>
    <col min="1" max="1" width="7.7109375" customWidth="1"/>
    <col min="2" max="2" width="24" customWidth="1"/>
    <col min="3" max="3" width="43.42578125" customWidth="1"/>
    <col min="4" max="4" width="30.28515625" customWidth="1"/>
    <col min="5" max="5" width="15.140625" customWidth="1"/>
    <col min="6" max="6" width="9.85546875" customWidth="1"/>
    <col min="7" max="7" width="14.42578125" customWidth="1"/>
    <col min="8" max="8" width="8.42578125" customWidth="1"/>
    <col min="9" max="9" width="38.7109375" customWidth="1"/>
    <col min="10" max="10" width="16" customWidth="1"/>
    <col min="11" max="11" width="15.42578125" customWidth="1"/>
    <col min="12" max="12" width="15.140625" customWidth="1"/>
    <col min="13" max="13" width="28.85546875" customWidth="1"/>
    <col min="14" max="14" width="11.5703125" customWidth="1"/>
    <col min="15" max="15" width="13.140625" customWidth="1"/>
    <col min="16" max="16" width="6.7109375" customWidth="1"/>
    <col min="17" max="17" width="12.140625" customWidth="1"/>
    <col min="18" max="18" width="14" customWidth="1"/>
    <col min="19" max="19" width="20.28515625" customWidth="1"/>
    <col min="20" max="20" width="23.5703125" customWidth="1"/>
    <col min="21" max="21" width="18.5703125" customWidth="1"/>
    <col min="22" max="31" width="34.28515625" customWidth="1"/>
  </cols>
  <sheetData>
    <row r="1" spans="1:22" ht="31.5">
      <c r="A1" s="175" t="s">
        <v>1604</v>
      </c>
      <c r="B1" s="175" t="s">
        <v>1605</v>
      </c>
      <c r="C1" s="175" t="s">
        <v>0</v>
      </c>
      <c r="D1" s="175" t="s">
        <v>1</v>
      </c>
      <c r="E1" s="175" t="s">
        <v>2</v>
      </c>
      <c r="F1" s="175" t="s">
        <v>1880</v>
      </c>
      <c r="G1" s="175" t="s">
        <v>4</v>
      </c>
      <c r="H1" s="176" t="s">
        <v>5</v>
      </c>
      <c r="I1" s="175" t="s">
        <v>6</v>
      </c>
      <c r="J1" s="175" t="s">
        <v>1881</v>
      </c>
      <c r="K1" s="175" t="s">
        <v>8</v>
      </c>
      <c r="L1" s="175" t="s">
        <v>1882</v>
      </c>
      <c r="M1" s="175" t="s">
        <v>9</v>
      </c>
      <c r="N1" s="175" t="s">
        <v>10</v>
      </c>
      <c r="O1" s="175" t="s">
        <v>11</v>
      </c>
      <c r="P1" s="175" t="s">
        <v>12</v>
      </c>
      <c r="Q1" s="177" t="s">
        <v>13</v>
      </c>
      <c r="R1" s="175" t="s">
        <v>1883</v>
      </c>
      <c r="S1" s="178" t="s">
        <v>1606</v>
      </c>
      <c r="T1" s="178" t="s">
        <v>1607</v>
      </c>
      <c r="U1" s="178" t="s">
        <v>1608</v>
      </c>
      <c r="V1" s="4"/>
    </row>
    <row r="2" spans="1:22">
      <c r="A2" s="179">
        <v>1</v>
      </c>
      <c r="B2" s="180" t="s">
        <v>1884</v>
      </c>
      <c r="C2" s="180" t="s">
        <v>1885</v>
      </c>
      <c r="D2" s="181" t="s">
        <v>1886</v>
      </c>
      <c r="E2" s="181" t="s">
        <v>894</v>
      </c>
      <c r="F2" s="182"/>
      <c r="G2" s="181" t="s">
        <v>1887</v>
      </c>
      <c r="H2" s="181" t="s">
        <v>1888</v>
      </c>
      <c r="I2" s="180" t="s">
        <v>1889</v>
      </c>
      <c r="J2" s="182" t="s">
        <v>1890</v>
      </c>
      <c r="K2" s="182" t="s">
        <v>1891</v>
      </c>
      <c r="L2" s="181"/>
      <c r="M2" s="180"/>
      <c r="N2" s="182"/>
      <c r="O2" s="180" t="s">
        <v>1892</v>
      </c>
      <c r="P2" s="182" t="s">
        <v>22</v>
      </c>
      <c r="Q2" s="181">
        <v>36068</v>
      </c>
      <c r="R2" s="182"/>
      <c r="S2" s="180"/>
      <c r="T2" s="180"/>
      <c r="U2" s="180"/>
      <c r="V2" s="5"/>
    </row>
    <row r="3" spans="1:22" ht="15" customHeight="1">
      <c r="A3" s="183">
        <v>1</v>
      </c>
      <c r="B3" s="184" t="s">
        <v>1884</v>
      </c>
      <c r="C3" s="184" t="s">
        <v>1893</v>
      </c>
      <c r="D3" s="185" t="s">
        <v>1894</v>
      </c>
      <c r="E3" s="185" t="s">
        <v>1895</v>
      </c>
      <c r="F3" s="186"/>
      <c r="G3" s="185" t="s">
        <v>1896</v>
      </c>
      <c r="H3" s="185"/>
      <c r="I3" s="187" t="s">
        <v>1897</v>
      </c>
      <c r="J3" s="186" t="s">
        <v>1898</v>
      </c>
      <c r="K3" s="186" t="s">
        <v>1899</v>
      </c>
      <c r="L3" s="185"/>
      <c r="M3" s="184" t="s">
        <v>1900</v>
      </c>
      <c r="N3" s="186"/>
      <c r="O3" s="184" t="s">
        <v>1901</v>
      </c>
      <c r="P3" s="186" t="s">
        <v>22</v>
      </c>
      <c r="Q3" s="185">
        <v>36116</v>
      </c>
      <c r="R3" s="186"/>
      <c r="S3" s="186"/>
      <c r="T3" s="186"/>
      <c r="U3" s="186"/>
      <c r="V3" s="4"/>
    </row>
    <row r="4" spans="1:22" ht="15" customHeight="1">
      <c r="A4" s="183">
        <v>1</v>
      </c>
      <c r="B4" s="184" t="s">
        <v>1884</v>
      </c>
      <c r="C4" s="184" t="s">
        <v>1902</v>
      </c>
      <c r="D4" s="185" t="s">
        <v>1903</v>
      </c>
      <c r="E4" s="185" t="s">
        <v>1904</v>
      </c>
      <c r="F4" s="186"/>
      <c r="G4" s="185" t="s">
        <v>1905</v>
      </c>
      <c r="H4" s="185"/>
      <c r="I4" s="184" t="s">
        <v>1906</v>
      </c>
      <c r="J4" s="186" t="s">
        <v>1907</v>
      </c>
      <c r="K4" s="186"/>
      <c r="L4" s="185"/>
      <c r="M4" s="184" t="s">
        <v>1908</v>
      </c>
      <c r="N4" s="186"/>
      <c r="O4" s="184" t="s">
        <v>1901</v>
      </c>
      <c r="P4" s="186" t="s">
        <v>22</v>
      </c>
      <c r="Q4" s="185" t="s">
        <v>1909</v>
      </c>
      <c r="R4" s="186"/>
      <c r="S4" s="186"/>
      <c r="T4" s="186"/>
      <c r="U4" s="186"/>
      <c r="V4" s="4"/>
    </row>
    <row r="5" spans="1:22" ht="15" customHeight="1">
      <c r="A5" s="183">
        <v>1</v>
      </c>
      <c r="B5" s="184" t="s">
        <v>1884</v>
      </c>
      <c r="C5" s="184" t="s">
        <v>1902</v>
      </c>
      <c r="D5" s="185" t="s">
        <v>1910</v>
      </c>
      <c r="E5" s="185" t="s">
        <v>155</v>
      </c>
      <c r="F5" s="186"/>
      <c r="G5" s="185" t="s">
        <v>1660</v>
      </c>
      <c r="H5" s="185"/>
      <c r="I5" s="184" t="s">
        <v>1911</v>
      </c>
      <c r="J5" s="186" t="s">
        <v>1907</v>
      </c>
      <c r="K5" s="186"/>
      <c r="L5" s="185"/>
      <c r="M5" s="184" t="s">
        <v>1908</v>
      </c>
      <c r="N5" s="186"/>
      <c r="O5" s="184" t="s">
        <v>1901</v>
      </c>
      <c r="P5" s="186" t="s">
        <v>22</v>
      </c>
      <c r="Q5" s="185" t="s">
        <v>1909</v>
      </c>
      <c r="R5" s="186"/>
      <c r="S5" s="186"/>
      <c r="T5" s="186"/>
      <c r="U5" s="186"/>
      <c r="V5" s="4"/>
    </row>
    <row r="6" spans="1:22" ht="15" customHeight="1">
      <c r="A6" s="183">
        <v>1</v>
      </c>
      <c r="B6" s="184" t="s">
        <v>1884</v>
      </c>
      <c r="C6" s="184" t="s">
        <v>1902</v>
      </c>
      <c r="D6" s="185" t="s">
        <v>1912</v>
      </c>
      <c r="E6" s="185" t="s">
        <v>1035</v>
      </c>
      <c r="F6" s="186"/>
      <c r="G6" s="185" t="s">
        <v>1660</v>
      </c>
      <c r="H6" s="185"/>
      <c r="I6" s="184" t="s">
        <v>1913</v>
      </c>
      <c r="J6" s="186" t="s">
        <v>1907</v>
      </c>
      <c r="K6" s="186"/>
      <c r="L6" s="185" t="s">
        <v>1914</v>
      </c>
      <c r="M6" s="184" t="s">
        <v>1915</v>
      </c>
      <c r="N6" s="186"/>
      <c r="O6" s="184" t="s">
        <v>1901</v>
      </c>
      <c r="P6" s="186" t="s">
        <v>22</v>
      </c>
      <c r="Q6" s="185">
        <v>36123</v>
      </c>
      <c r="R6" s="186" t="s">
        <v>1916</v>
      </c>
      <c r="S6" s="186"/>
      <c r="T6" s="186"/>
      <c r="U6" s="186"/>
      <c r="V6" s="4"/>
    </row>
    <row r="7" spans="1:22" ht="15" customHeight="1">
      <c r="A7" s="183">
        <v>1</v>
      </c>
      <c r="B7" s="184" t="s">
        <v>1884</v>
      </c>
      <c r="C7" s="184" t="s">
        <v>1902</v>
      </c>
      <c r="D7" s="185" t="s">
        <v>1917</v>
      </c>
      <c r="E7" s="185" t="s">
        <v>1918</v>
      </c>
      <c r="F7" s="186"/>
      <c r="G7" s="185" t="s">
        <v>1919</v>
      </c>
      <c r="H7" s="185"/>
      <c r="I7" s="184" t="s">
        <v>1920</v>
      </c>
      <c r="J7" s="186" t="s">
        <v>1907</v>
      </c>
      <c r="K7" s="186" t="s">
        <v>1921</v>
      </c>
      <c r="L7" s="185" t="s">
        <v>1922</v>
      </c>
      <c r="M7" s="184" t="s">
        <v>1908</v>
      </c>
      <c r="N7" s="186"/>
      <c r="O7" s="184" t="s">
        <v>1901</v>
      </c>
      <c r="P7" s="186" t="s">
        <v>22</v>
      </c>
      <c r="Q7" s="185" t="s">
        <v>1909</v>
      </c>
      <c r="R7" s="186" t="s">
        <v>1916</v>
      </c>
      <c r="S7" s="186"/>
      <c r="T7" s="186"/>
      <c r="U7" s="186"/>
      <c r="V7" s="4"/>
    </row>
    <row r="8" spans="1:22" ht="15" customHeight="1">
      <c r="A8" s="183">
        <v>1</v>
      </c>
      <c r="B8" s="184" t="s">
        <v>1884</v>
      </c>
      <c r="C8" s="184" t="s">
        <v>1902</v>
      </c>
      <c r="D8" s="185" t="s">
        <v>1923</v>
      </c>
      <c r="E8" s="185" t="s">
        <v>169</v>
      </c>
      <c r="F8" s="186"/>
      <c r="G8" s="185" t="s">
        <v>1924</v>
      </c>
      <c r="H8" s="185"/>
      <c r="I8" s="184" t="s">
        <v>1925</v>
      </c>
      <c r="J8" s="186" t="s">
        <v>1907</v>
      </c>
      <c r="K8" s="186"/>
      <c r="L8" s="185"/>
      <c r="M8" s="184" t="s">
        <v>1908</v>
      </c>
      <c r="N8" s="186"/>
      <c r="O8" s="184" t="s">
        <v>1901</v>
      </c>
      <c r="P8" s="186" t="s">
        <v>22</v>
      </c>
      <c r="Q8" s="185" t="s">
        <v>1909</v>
      </c>
      <c r="R8" s="186"/>
      <c r="S8" s="186"/>
      <c r="T8" s="186"/>
      <c r="U8" s="186"/>
      <c r="V8" s="4"/>
    </row>
    <row r="9" spans="1:22" ht="15" customHeight="1">
      <c r="A9" s="183">
        <v>1</v>
      </c>
      <c r="B9" s="184" t="s">
        <v>1884</v>
      </c>
      <c r="C9" s="184" t="s">
        <v>1926</v>
      </c>
      <c r="D9" s="185" t="s">
        <v>1927</v>
      </c>
      <c r="E9" s="185" t="s">
        <v>151</v>
      </c>
      <c r="F9" s="186"/>
      <c r="G9" s="185" t="s">
        <v>1928</v>
      </c>
      <c r="H9" s="185"/>
      <c r="I9" s="184" t="s">
        <v>1929</v>
      </c>
      <c r="J9" s="186" t="s">
        <v>1930</v>
      </c>
      <c r="K9" s="186" t="s">
        <v>1931</v>
      </c>
      <c r="L9" s="185"/>
      <c r="M9" s="184" t="s">
        <v>1932</v>
      </c>
      <c r="N9" s="186" t="s">
        <v>1933</v>
      </c>
      <c r="O9" s="184" t="s">
        <v>1901</v>
      </c>
      <c r="P9" s="186" t="s">
        <v>22</v>
      </c>
      <c r="Q9" s="185">
        <v>36116</v>
      </c>
      <c r="R9" s="186"/>
      <c r="S9" s="186"/>
      <c r="T9" s="186"/>
      <c r="U9" s="186"/>
      <c r="V9" s="4"/>
    </row>
    <row r="10" spans="1:22" ht="15" customHeight="1">
      <c r="A10" s="183">
        <v>1</v>
      </c>
      <c r="B10" s="184" t="s">
        <v>1884</v>
      </c>
      <c r="C10" s="184" t="s">
        <v>1934</v>
      </c>
      <c r="D10" s="185" t="s">
        <v>1935</v>
      </c>
      <c r="E10" s="185" t="s">
        <v>578</v>
      </c>
      <c r="F10" s="186"/>
      <c r="G10" s="185" t="s">
        <v>1416</v>
      </c>
      <c r="H10" s="185"/>
      <c r="I10" s="184" t="s">
        <v>1936</v>
      </c>
      <c r="J10" s="186" t="s">
        <v>1937</v>
      </c>
      <c r="K10" s="186" t="s">
        <v>1938</v>
      </c>
      <c r="L10" s="185" t="s">
        <v>1939</v>
      </c>
      <c r="M10" s="184" t="s">
        <v>1940</v>
      </c>
      <c r="N10" s="186"/>
      <c r="O10" s="184" t="s">
        <v>1901</v>
      </c>
      <c r="P10" s="186" t="s">
        <v>22</v>
      </c>
      <c r="Q10" s="185">
        <v>36106</v>
      </c>
      <c r="R10" s="186" t="s">
        <v>1941</v>
      </c>
      <c r="S10" s="186"/>
      <c r="T10" s="186"/>
      <c r="U10" s="186"/>
      <c r="V10" s="4"/>
    </row>
    <row r="11" spans="1:22" ht="15" customHeight="1">
      <c r="A11" s="183">
        <v>1</v>
      </c>
      <c r="B11" s="184" t="s">
        <v>1884</v>
      </c>
      <c r="C11" s="184" t="s">
        <v>1942</v>
      </c>
      <c r="D11" s="185" t="s">
        <v>1943</v>
      </c>
      <c r="E11" s="185" t="s">
        <v>648</v>
      </c>
      <c r="F11" s="186"/>
      <c r="G11" s="185" t="s">
        <v>1944</v>
      </c>
      <c r="H11" s="185"/>
      <c r="I11" s="184" t="s">
        <v>1945</v>
      </c>
      <c r="J11" s="186" t="s">
        <v>1946</v>
      </c>
      <c r="K11" s="186"/>
      <c r="L11" s="185"/>
      <c r="M11" s="184" t="s">
        <v>1947</v>
      </c>
      <c r="N11" s="186"/>
      <c r="O11" s="184" t="s">
        <v>1901</v>
      </c>
      <c r="P11" s="186" t="s">
        <v>22</v>
      </c>
      <c r="Q11" s="185">
        <v>36121</v>
      </c>
      <c r="R11" s="186"/>
      <c r="S11" s="186"/>
      <c r="T11" s="186"/>
      <c r="U11" s="186"/>
      <c r="V11" s="4"/>
    </row>
    <row r="12" spans="1:22" ht="15" customHeight="1">
      <c r="A12" s="183">
        <v>1</v>
      </c>
      <c r="B12" s="184" t="s">
        <v>1884</v>
      </c>
      <c r="C12" s="184" t="s">
        <v>1948</v>
      </c>
      <c r="D12" s="185" t="s">
        <v>1949</v>
      </c>
      <c r="E12" s="185" t="s">
        <v>95</v>
      </c>
      <c r="F12" s="186" t="s">
        <v>1950</v>
      </c>
      <c r="G12" s="185" t="s">
        <v>1951</v>
      </c>
      <c r="H12" s="185"/>
      <c r="I12" s="184" t="s">
        <v>1952</v>
      </c>
      <c r="J12" s="186" t="s">
        <v>1953</v>
      </c>
      <c r="K12" s="186" t="s">
        <v>1954</v>
      </c>
      <c r="L12" s="185"/>
      <c r="M12" s="184" t="s">
        <v>1955</v>
      </c>
      <c r="N12" s="186"/>
      <c r="O12" s="184" t="s">
        <v>1901</v>
      </c>
      <c r="P12" s="186" t="s">
        <v>22</v>
      </c>
      <c r="Q12" s="185">
        <v>36116</v>
      </c>
      <c r="R12" s="186"/>
      <c r="S12" s="186"/>
      <c r="T12" s="186"/>
      <c r="U12" s="186"/>
      <c r="V12" s="4"/>
    </row>
    <row r="13" spans="1:22" ht="15" customHeight="1">
      <c r="A13" s="183">
        <v>1</v>
      </c>
      <c r="B13" s="184" t="s">
        <v>1884</v>
      </c>
      <c r="C13" s="184" t="s">
        <v>1692</v>
      </c>
      <c r="D13" s="185" t="s">
        <v>1956</v>
      </c>
      <c r="E13" s="185" t="s">
        <v>1957</v>
      </c>
      <c r="F13" s="186"/>
      <c r="G13" s="185" t="s">
        <v>1958</v>
      </c>
      <c r="H13" s="185"/>
      <c r="I13" s="188" t="s">
        <v>1959</v>
      </c>
      <c r="J13" s="179" t="s">
        <v>1960</v>
      </c>
      <c r="K13" s="179" t="s">
        <v>1961</v>
      </c>
      <c r="L13" s="185"/>
      <c r="M13" s="184" t="s">
        <v>1962</v>
      </c>
      <c r="N13" s="186" t="s">
        <v>1963</v>
      </c>
      <c r="O13" s="184" t="s">
        <v>1697</v>
      </c>
      <c r="P13" s="186" t="s">
        <v>22</v>
      </c>
      <c r="Q13" s="185">
        <v>35244</v>
      </c>
      <c r="R13" s="186"/>
      <c r="S13" s="186"/>
      <c r="T13" s="186"/>
      <c r="U13" s="186"/>
      <c r="V13" s="4"/>
    </row>
    <row r="14" spans="1:22">
      <c r="A14" s="183"/>
      <c r="B14" s="184" t="s">
        <v>1884</v>
      </c>
      <c r="C14" s="184" t="s">
        <v>1692</v>
      </c>
      <c r="D14" s="185" t="s">
        <v>1964</v>
      </c>
      <c r="E14" s="185" t="s">
        <v>79</v>
      </c>
      <c r="F14" s="186"/>
      <c r="G14" s="185" t="s">
        <v>1965</v>
      </c>
      <c r="H14" s="185"/>
      <c r="I14" s="189" t="s">
        <v>1966</v>
      </c>
      <c r="J14" s="190" t="s">
        <v>1967</v>
      </c>
      <c r="K14" s="190" t="s">
        <v>1967</v>
      </c>
      <c r="L14" s="185"/>
      <c r="M14" s="184" t="s">
        <v>1962</v>
      </c>
      <c r="N14" s="186" t="s">
        <v>1963</v>
      </c>
      <c r="O14" s="184" t="s">
        <v>1697</v>
      </c>
      <c r="P14" s="186" t="s">
        <v>22</v>
      </c>
      <c r="Q14" s="185">
        <v>35244</v>
      </c>
      <c r="R14" s="186"/>
      <c r="S14" s="186"/>
      <c r="T14" s="186"/>
      <c r="U14" s="186"/>
      <c r="V14" s="4"/>
    </row>
    <row r="15" spans="1:22" ht="15" customHeight="1">
      <c r="A15" s="183"/>
      <c r="B15" s="184" t="s">
        <v>1884</v>
      </c>
      <c r="C15" s="184" t="s">
        <v>1968</v>
      </c>
      <c r="D15" s="185" t="s">
        <v>1969</v>
      </c>
      <c r="E15" s="185" t="s">
        <v>1970</v>
      </c>
      <c r="F15" s="186"/>
      <c r="G15" s="185" t="s">
        <v>1971</v>
      </c>
      <c r="H15" s="185"/>
      <c r="I15" s="191" t="s">
        <v>1972</v>
      </c>
      <c r="J15" s="179"/>
      <c r="K15" s="179" t="s">
        <v>1973</v>
      </c>
      <c r="L15" s="185"/>
      <c r="M15" s="184" t="s">
        <v>1974</v>
      </c>
      <c r="N15" s="186"/>
      <c r="O15" s="184" t="s">
        <v>1975</v>
      </c>
      <c r="P15" s="186" t="s">
        <v>22</v>
      </c>
      <c r="Q15" s="185">
        <v>36831</v>
      </c>
      <c r="R15" s="186"/>
      <c r="S15" s="186"/>
      <c r="T15" s="186"/>
      <c r="U15" s="186"/>
      <c r="V15" s="4"/>
    </row>
    <row r="16" spans="1:22" ht="15" customHeight="1">
      <c r="A16" s="183"/>
      <c r="B16" s="184" t="s">
        <v>1884</v>
      </c>
      <c r="C16" s="184" t="s">
        <v>1976</v>
      </c>
      <c r="D16" s="185" t="s">
        <v>1983</v>
      </c>
      <c r="E16" s="185" t="s">
        <v>1984</v>
      </c>
      <c r="F16" s="186"/>
      <c r="G16" s="185" t="s">
        <v>1985</v>
      </c>
      <c r="H16" s="185"/>
      <c r="I16" s="191" t="s">
        <v>1986</v>
      </c>
      <c r="J16" s="179" t="s">
        <v>1980</v>
      </c>
      <c r="K16" s="179" t="s">
        <v>1987</v>
      </c>
      <c r="L16" s="185"/>
      <c r="M16" s="184" t="s">
        <v>1982</v>
      </c>
      <c r="N16" s="186"/>
      <c r="O16" s="184" t="s">
        <v>1901</v>
      </c>
      <c r="P16" s="186" t="s">
        <v>22</v>
      </c>
      <c r="Q16" s="185">
        <v>36104</v>
      </c>
      <c r="R16" s="186"/>
      <c r="S16" s="186"/>
      <c r="T16" s="186"/>
      <c r="U16" s="186"/>
      <c r="V16" s="4"/>
    </row>
    <row r="17" spans="1:22" ht="15" customHeight="1">
      <c r="A17" s="183"/>
      <c r="B17" s="184" t="s">
        <v>1884</v>
      </c>
      <c r="C17" s="184" t="s">
        <v>1976</v>
      </c>
      <c r="D17" s="185" t="s">
        <v>1977</v>
      </c>
      <c r="E17" s="185" t="s">
        <v>461</v>
      </c>
      <c r="F17" s="186"/>
      <c r="G17" s="185" t="s">
        <v>1978</v>
      </c>
      <c r="H17" s="185"/>
      <c r="I17" s="191" t="s">
        <v>1979</v>
      </c>
      <c r="J17" s="179" t="s">
        <v>1980</v>
      </c>
      <c r="K17" s="179" t="s">
        <v>1981</v>
      </c>
      <c r="L17" s="185"/>
      <c r="M17" s="184" t="s">
        <v>1982</v>
      </c>
      <c r="N17" s="186"/>
      <c r="O17" s="184" t="s">
        <v>1901</v>
      </c>
      <c r="P17" s="186" t="s">
        <v>22</v>
      </c>
      <c r="Q17" s="185">
        <v>36104</v>
      </c>
      <c r="R17" s="186"/>
      <c r="S17" s="186"/>
      <c r="T17" s="186"/>
      <c r="U17" s="186"/>
      <c r="V17" s="4"/>
    </row>
    <row r="18" spans="1:22" ht="15" customHeight="1">
      <c r="A18" s="183">
        <v>1</v>
      </c>
      <c r="B18" s="184" t="s">
        <v>1884</v>
      </c>
      <c r="C18" s="184" t="s">
        <v>1988</v>
      </c>
      <c r="D18" s="185" t="s">
        <v>1989</v>
      </c>
      <c r="E18" s="185" t="s">
        <v>405</v>
      </c>
      <c r="F18" s="186"/>
      <c r="G18" s="185" t="s">
        <v>1990</v>
      </c>
      <c r="H18" s="185"/>
      <c r="I18" s="192" t="s">
        <v>1991</v>
      </c>
      <c r="J18" s="186" t="s">
        <v>1992</v>
      </c>
      <c r="K18" s="186" t="s">
        <v>1993</v>
      </c>
      <c r="L18" s="185"/>
      <c r="M18" s="184" t="s">
        <v>1994</v>
      </c>
      <c r="N18" s="186" t="s">
        <v>1995</v>
      </c>
      <c r="O18" s="184" t="s">
        <v>1901</v>
      </c>
      <c r="P18" s="186" t="s">
        <v>22</v>
      </c>
      <c r="Q18" s="185">
        <v>36106</v>
      </c>
      <c r="R18" s="186"/>
      <c r="S18" s="186"/>
      <c r="T18" s="186"/>
      <c r="U18" s="186"/>
      <c r="V18" s="4"/>
    </row>
    <row r="19" spans="1:22" ht="15" customHeight="1">
      <c r="A19" s="183">
        <v>1</v>
      </c>
      <c r="B19" s="184" t="s">
        <v>1884</v>
      </c>
      <c r="C19" s="184" t="s">
        <v>1996</v>
      </c>
      <c r="D19" s="185" t="s">
        <v>1997</v>
      </c>
      <c r="E19" s="185" t="s">
        <v>1998</v>
      </c>
      <c r="F19" s="186"/>
      <c r="G19" s="185" t="s">
        <v>1999</v>
      </c>
      <c r="H19" s="185" t="s">
        <v>2000</v>
      </c>
      <c r="I19" s="184" t="s">
        <v>2001</v>
      </c>
      <c r="J19" s="186" t="s">
        <v>2002</v>
      </c>
      <c r="K19" s="186" t="s">
        <v>2003</v>
      </c>
      <c r="L19" s="185"/>
      <c r="M19" s="184" t="s">
        <v>2004</v>
      </c>
      <c r="N19" s="186"/>
      <c r="O19" s="184" t="s">
        <v>1901</v>
      </c>
      <c r="P19" s="186" t="s">
        <v>22</v>
      </c>
      <c r="Q19" s="185">
        <v>36106</v>
      </c>
      <c r="R19" s="186"/>
      <c r="S19" s="186"/>
      <c r="T19" s="186"/>
      <c r="U19" s="186"/>
      <c r="V19" s="9"/>
    </row>
    <row r="20" spans="1:22" ht="15" customHeight="1">
      <c r="A20" s="183">
        <v>1</v>
      </c>
      <c r="B20" s="184" t="s">
        <v>1884</v>
      </c>
      <c r="C20" s="184" t="s">
        <v>2005</v>
      </c>
      <c r="D20" s="185" t="s">
        <v>2006</v>
      </c>
      <c r="E20" s="185" t="s">
        <v>1735</v>
      </c>
      <c r="F20" s="186"/>
      <c r="G20" s="185" t="s">
        <v>1389</v>
      </c>
      <c r="H20" s="185"/>
      <c r="I20" s="184" t="s">
        <v>2007</v>
      </c>
      <c r="J20" s="186" t="s">
        <v>2008</v>
      </c>
      <c r="K20" s="186" t="s">
        <v>2009</v>
      </c>
      <c r="L20" s="185"/>
      <c r="M20" s="184" t="s">
        <v>2010</v>
      </c>
      <c r="N20" s="186"/>
      <c r="O20" s="184" t="s">
        <v>1901</v>
      </c>
      <c r="P20" s="186" t="s">
        <v>22</v>
      </c>
      <c r="Q20" s="185">
        <v>36104</v>
      </c>
      <c r="R20" s="186"/>
      <c r="S20" s="186"/>
      <c r="T20" s="186"/>
      <c r="U20" s="186"/>
      <c r="V20" s="4"/>
    </row>
    <row r="21" spans="1:22" ht="15" customHeight="1">
      <c r="A21" s="183">
        <v>1</v>
      </c>
      <c r="B21" s="184" t="s">
        <v>1884</v>
      </c>
      <c r="C21" s="184" t="s">
        <v>2011</v>
      </c>
      <c r="D21" s="185" t="s">
        <v>2012</v>
      </c>
      <c r="E21" s="185" t="s">
        <v>2013</v>
      </c>
      <c r="F21" s="186"/>
      <c r="G21" s="185" t="s">
        <v>2014</v>
      </c>
      <c r="H21" s="185"/>
      <c r="I21" s="184" t="s">
        <v>2015</v>
      </c>
      <c r="J21" s="186" t="s">
        <v>2016</v>
      </c>
      <c r="K21" s="186" t="s">
        <v>2017</v>
      </c>
      <c r="L21" s="185"/>
      <c r="M21" s="184" t="s">
        <v>2018</v>
      </c>
      <c r="N21" s="186"/>
      <c r="O21" s="184" t="s">
        <v>1901</v>
      </c>
      <c r="P21" s="186" t="s">
        <v>22</v>
      </c>
      <c r="Q21" s="185">
        <v>36104</v>
      </c>
      <c r="R21" s="186" t="s">
        <v>2019</v>
      </c>
      <c r="S21" s="186"/>
      <c r="T21" s="186"/>
      <c r="U21" s="186"/>
      <c r="V21" s="4"/>
    </row>
    <row r="22" spans="1:22" ht="15" customHeight="1">
      <c r="A22" s="183">
        <v>1</v>
      </c>
      <c r="B22" s="184" t="s">
        <v>1884</v>
      </c>
      <c r="C22" s="184" t="s">
        <v>2011</v>
      </c>
      <c r="D22" s="185" t="s">
        <v>2020</v>
      </c>
      <c r="E22" s="185" t="s">
        <v>578</v>
      </c>
      <c r="F22" s="186"/>
      <c r="G22" s="185" t="s">
        <v>2021</v>
      </c>
      <c r="H22" s="185" t="s">
        <v>2022</v>
      </c>
      <c r="I22" s="184" t="s">
        <v>2023</v>
      </c>
      <c r="J22" s="186" t="s">
        <v>2024</v>
      </c>
      <c r="K22" s="186" t="s">
        <v>2025</v>
      </c>
      <c r="L22" s="185"/>
      <c r="M22" s="184" t="s">
        <v>2026</v>
      </c>
      <c r="N22" s="186"/>
      <c r="O22" s="184" t="s">
        <v>1901</v>
      </c>
      <c r="P22" s="186" t="s">
        <v>22</v>
      </c>
      <c r="Q22" s="185">
        <v>36104</v>
      </c>
      <c r="R22" s="186"/>
      <c r="S22" s="186"/>
      <c r="T22" s="186"/>
      <c r="U22" s="186"/>
      <c r="V22" s="4"/>
    </row>
    <row r="23" spans="1:22" ht="15" customHeight="1">
      <c r="A23" s="183">
        <v>1</v>
      </c>
      <c r="B23" s="184" t="s">
        <v>1884</v>
      </c>
      <c r="C23" s="184" t="s">
        <v>2027</v>
      </c>
      <c r="D23" s="185" t="s">
        <v>2028</v>
      </c>
      <c r="E23" s="185" t="s">
        <v>2029</v>
      </c>
      <c r="F23" s="186"/>
      <c r="G23" s="185" t="s">
        <v>2030</v>
      </c>
      <c r="H23" s="185"/>
      <c r="I23" s="184" t="s">
        <v>2031</v>
      </c>
      <c r="J23" s="186" t="s">
        <v>2032</v>
      </c>
      <c r="K23" s="186"/>
      <c r="L23" s="185"/>
      <c r="M23" s="184" t="s">
        <v>2033</v>
      </c>
      <c r="N23" s="186">
        <v>100</v>
      </c>
      <c r="O23" s="184" t="s">
        <v>1901</v>
      </c>
      <c r="P23" s="186" t="s">
        <v>22</v>
      </c>
      <c r="Q23" s="185">
        <v>36117</v>
      </c>
      <c r="R23" s="186"/>
      <c r="S23" s="186"/>
      <c r="T23" s="186"/>
      <c r="U23" s="186"/>
      <c r="V23" s="4"/>
    </row>
    <row r="24" spans="1:22" ht="15" customHeight="1">
      <c r="A24" s="183">
        <v>1</v>
      </c>
      <c r="B24" s="184" t="s">
        <v>1884</v>
      </c>
      <c r="C24" s="184" t="s">
        <v>2027</v>
      </c>
      <c r="D24" s="185" t="s">
        <v>2034</v>
      </c>
      <c r="E24" s="185" t="s">
        <v>2035</v>
      </c>
      <c r="F24" s="186"/>
      <c r="G24" s="185" t="s">
        <v>2036</v>
      </c>
      <c r="H24" s="185"/>
      <c r="I24" s="184" t="s">
        <v>2037</v>
      </c>
      <c r="J24" s="186" t="s">
        <v>2032</v>
      </c>
      <c r="K24" s="186"/>
      <c r="L24" s="185"/>
      <c r="M24" s="184" t="s">
        <v>2033</v>
      </c>
      <c r="N24" s="186">
        <v>100</v>
      </c>
      <c r="O24" s="184" t="s">
        <v>1901</v>
      </c>
      <c r="P24" s="186" t="s">
        <v>22</v>
      </c>
      <c r="Q24" s="185">
        <v>36117</v>
      </c>
      <c r="R24" s="186"/>
      <c r="S24" s="186"/>
      <c r="T24" s="186"/>
      <c r="U24" s="186"/>
      <c r="V24" s="4"/>
    </row>
    <row r="25" spans="1:22" ht="15" customHeight="1">
      <c r="A25" s="183">
        <v>1</v>
      </c>
      <c r="B25" s="184" t="s">
        <v>1884</v>
      </c>
      <c r="C25" s="184" t="s">
        <v>2038</v>
      </c>
      <c r="D25" s="185" t="s">
        <v>2039</v>
      </c>
      <c r="E25" s="185" t="s">
        <v>79</v>
      </c>
      <c r="F25" s="186"/>
      <c r="G25" s="185" t="s">
        <v>585</v>
      </c>
      <c r="H25" s="185" t="s">
        <v>1888</v>
      </c>
      <c r="I25" s="184" t="s">
        <v>2040</v>
      </c>
      <c r="J25" s="186" t="s">
        <v>2041</v>
      </c>
      <c r="K25" s="186" t="s">
        <v>2042</v>
      </c>
      <c r="L25" s="185"/>
      <c r="M25" s="184" t="s">
        <v>2043</v>
      </c>
      <c r="N25" s="186"/>
      <c r="O25" s="184" t="s">
        <v>1901</v>
      </c>
      <c r="P25" s="186" t="s">
        <v>22</v>
      </c>
      <c r="Q25" s="185">
        <v>36106</v>
      </c>
      <c r="R25" s="186"/>
      <c r="S25" s="186"/>
      <c r="T25" s="186"/>
      <c r="U25" s="186"/>
      <c r="V25" s="4"/>
    </row>
    <row r="26" spans="1:22" ht="15" customHeight="1">
      <c r="A26" s="183">
        <v>1</v>
      </c>
      <c r="B26" s="184" t="s">
        <v>1884</v>
      </c>
      <c r="C26" s="184" t="s">
        <v>2038</v>
      </c>
      <c r="D26" s="185" t="s">
        <v>2044</v>
      </c>
      <c r="E26" s="185" t="s">
        <v>2045</v>
      </c>
      <c r="F26" s="186"/>
      <c r="G26" s="185" t="s">
        <v>585</v>
      </c>
      <c r="H26" s="185"/>
      <c r="I26" s="184" t="s">
        <v>2046</v>
      </c>
      <c r="J26" s="186" t="s">
        <v>2047</v>
      </c>
      <c r="K26" s="186" t="s">
        <v>2048</v>
      </c>
      <c r="L26" s="185"/>
      <c r="M26" s="184" t="s">
        <v>2043</v>
      </c>
      <c r="N26" s="186"/>
      <c r="O26" s="184" t="s">
        <v>1901</v>
      </c>
      <c r="P26" s="186" t="s">
        <v>22</v>
      </c>
      <c r="Q26" s="185">
        <v>36106</v>
      </c>
      <c r="R26" s="186" t="s">
        <v>2049</v>
      </c>
      <c r="S26" s="186"/>
      <c r="T26" s="186"/>
      <c r="U26" s="186"/>
      <c r="V26" s="4"/>
    </row>
    <row r="27" spans="1:22" ht="15" customHeight="1">
      <c r="A27" s="183">
        <v>1</v>
      </c>
      <c r="B27" s="184" t="s">
        <v>1884</v>
      </c>
      <c r="C27" s="184" t="s">
        <v>2050</v>
      </c>
      <c r="D27" s="185" t="s">
        <v>2051</v>
      </c>
      <c r="E27" s="185" t="s">
        <v>2052</v>
      </c>
      <c r="F27" s="186"/>
      <c r="G27" s="185" t="s">
        <v>2053</v>
      </c>
      <c r="H27" s="185"/>
      <c r="I27" s="184" t="s">
        <v>2054</v>
      </c>
      <c r="J27" s="186" t="s">
        <v>2055</v>
      </c>
      <c r="K27" s="186" t="s">
        <v>2056</v>
      </c>
      <c r="L27" s="185" t="s">
        <v>2057</v>
      </c>
      <c r="M27" s="184" t="s">
        <v>2058</v>
      </c>
      <c r="N27" s="186">
        <v>231</v>
      </c>
      <c r="O27" s="184" t="s">
        <v>1901</v>
      </c>
      <c r="P27" s="186" t="s">
        <v>22</v>
      </c>
      <c r="Q27" s="185">
        <v>36117</v>
      </c>
      <c r="R27" s="186"/>
      <c r="S27" s="186"/>
      <c r="T27" s="186"/>
      <c r="U27" s="186"/>
      <c r="V27" s="4"/>
    </row>
    <row r="28" spans="1:22" ht="15" customHeight="1">
      <c r="A28" s="183">
        <v>1</v>
      </c>
      <c r="B28" s="184" t="s">
        <v>1884</v>
      </c>
      <c r="C28" s="184" t="s">
        <v>2112</v>
      </c>
      <c r="D28" s="185" t="s">
        <v>2113</v>
      </c>
      <c r="E28" s="184" t="s">
        <v>267</v>
      </c>
      <c r="F28" s="184"/>
      <c r="G28" s="185" t="s">
        <v>2114</v>
      </c>
      <c r="H28" s="185"/>
      <c r="I28" s="184" t="s">
        <v>2115</v>
      </c>
      <c r="J28" s="186" t="s">
        <v>2116</v>
      </c>
      <c r="K28" s="186"/>
      <c r="L28" s="184"/>
      <c r="M28" s="184" t="s">
        <v>2117</v>
      </c>
      <c r="N28" s="184" t="s">
        <v>2118</v>
      </c>
      <c r="O28" s="184" t="s">
        <v>1975</v>
      </c>
      <c r="P28" s="184" t="s">
        <v>22</v>
      </c>
      <c r="Q28" s="185">
        <v>36830</v>
      </c>
      <c r="R28" s="186"/>
      <c r="S28" s="186"/>
      <c r="T28" s="186"/>
      <c r="U28" s="186"/>
      <c r="V28" s="4"/>
    </row>
    <row r="29" spans="1:22" ht="15" customHeight="1">
      <c r="A29" s="183">
        <v>1</v>
      </c>
      <c r="B29" s="184" t="s">
        <v>1884</v>
      </c>
      <c r="C29" s="184" t="s">
        <v>2059</v>
      </c>
      <c r="D29" s="185" t="s">
        <v>2060</v>
      </c>
      <c r="E29" s="185" t="s">
        <v>2061</v>
      </c>
      <c r="F29" s="186"/>
      <c r="G29" s="185" t="s">
        <v>2062</v>
      </c>
      <c r="H29" s="185" t="s">
        <v>1888</v>
      </c>
      <c r="I29" s="184" t="s">
        <v>2063</v>
      </c>
      <c r="J29" s="186" t="s">
        <v>2064</v>
      </c>
      <c r="K29" s="186" t="s">
        <v>2065</v>
      </c>
      <c r="L29" s="185"/>
      <c r="M29" s="184" t="s">
        <v>2066</v>
      </c>
      <c r="N29" s="186">
        <v>200</v>
      </c>
      <c r="O29" s="184" t="s">
        <v>1901</v>
      </c>
      <c r="P29" s="186" t="s">
        <v>22</v>
      </c>
      <c r="Q29" s="185">
        <v>36104</v>
      </c>
      <c r="R29" s="186" t="s">
        <v>2067</v>
      </c>
      <c r="S29" s="186"/>
      <c r="T29" s="186"/>
      <c r="U29" s="186"/>
      <c r="V29" s="4"/>
    </row>
    <row r="30" spans="1:22" ht="15" customHeight="1">
      <c r="A30" s="183">
        <v>1</v>
      </c>
      <c r="B30" s="184" t="s">
        <v>1884</v>
      </c>
      <c r="C30" s="184" t="s">
        <v>2059</v>
      </c>
      <c r="D30" s="185" t="s">
        <v>2068</v>
      </c>
      <c r="E30" s="185" t="s">
        <v>2069</v>
      </c>
      <c r="F30" s="186"/>
      <c r="G30" s="185" t="s">
        <v>176</v>
      </c>
      <c r="H30" s="185"/>
      <c r="I30" s="184" t="s">
        <v>2070</v>
      </c>
      <c r="J30" s="186" t="s">
        <v>2071</v>
      </c>
      <c r="K30" s="186" t="s">
        <v>2072</v>
      </c>
      <c r="L30" s="185"/>
      <c r="M30" s="184" t="s">
        <v>2073</v>
      </c>
      <c r="N30" s="186">
        <v>250</v>
      </c>
      <c r="O30" s="184" t="s">
        <v>1901</v>
      </c>
      <c r="P30" s="186" t="s">
        <v>22</v>
      </c>
      <c r="Q30" s="185">
        <v>36104</v>
      </c>
      <c r="R30" s="186"/>
      <c r="S30" s="186"/>
      <c r="T30" s="186"/>
      <c r="U30" s="186"/>
      <c r="V30" s="4"/>
    </row>
    <row r="31" spans="1:22" ht="15" customHeight="1">
      <c r="A31" s="183">
        <v>1</v>
      </c>
      <c r="B31" s="184" t="s">
        <v>1884</v>
      </c>
      <c r="C31" s="184" t="s">
        <v>2059</v>
      </c>
      <c r="D31" s="185" t="s">
        <v>2074</v>
      </c>
      <c r="E31" s="185" t="s">
        <v>405</v>
      </c>
      <c r="F31" s="186"/>
      <c r="G31" s="185" t="s">
        <v>806</v>
      </c>
      <c r="H31" s="185"/>
      <c r="I31" s="184" t="s">
        <v>2075</v>
      </c>
      <c r="J31" s="186" t="s">
        <v>2076</v>
      </c>
      <c r="K31" s="186" t="s">
        <v>2077</v>
      </c>
      <c r="L31" s="185"/>
      <c r="M31" s="184" t="s">
        <v>2073</v>
      </c>
      <c r="N31" s="186">
        <v>250</v>
      </c>
      <c r="O31" s="184" t="s">
        <v>1901</v>
      </c>
      <c r="P31" s="186" t="s">
        <v>22</v>
      </c>
      <c r="Q31" s="185">
        <v>36104</v>
      </c>
      <c r="R31" s="186"/>
      <c r="S31" s="186"/>
      <c r="T31" s="186"/>
      <c r="U31" s="186"/>
      <c r="V31" s="4"/>
    </row>
    <row r="32" spans="1:22" ht="15" customHeight="1">
      <c r="A32" s="183">
        <v>1</v>
      </c>
      <c r="B32" s="184" t="s">
        <v>1884</v>
      </c>
      <c r="C32" s="184" t="s">
        <v>2078</v>
      </c>
      <c r="D32" s="185" t="s">
        <v>2079</v>
      </c>
      <c r="E32" s="185" t="s">
        <v>2080</v>
      </c>
      <c r="F32" s="186"/>
      <c r="G32" s="185" t="s">
        <v>2081</v>
      </c>
      <c r="H32" s="185"/>
      <c r="I32" s="192" t="s">
        <v>2082</v>
      </c>
      <c r="J32" s="186" t="s">
        <v>2083</v>
      </c>
      <c r="K32" s="186"/>
      <c r="L32" s="185"/>
      <c r="M32" s="184" t="s">
        <v>2084</v>
      </c>
      <c r="N32" s="186"/>
      <c r="O32" s="184" t="s">
        <v>1901</v>
      </c>
      <c r="P32" s="186" t="s">
        <v>22</v>
      </c>
      <c r="Q32" s="185">
        <v>36117</v>
      </c>
      <c r="R32" s="186"/>
      <c r="S32" s="186"/>
      <c r="T32" s="186"/>
      <c r="U32" s="186"/>
      <c r="V32" s="4"/>
    </row>
    <row r="33" spans="1:25" ht="15" customHeight="1">
      <c r="A33" s="183">
        <v>1</v>
      </c>
      <c r="B33" s="184" t="s">
        <v>1884</v>
      </c>
      <c r="C33" s="184" t="s">
        <v>2078</v>
      </c>
      <c r="D33" s="185" t="s">
        <v>2094</v>
      </c>
      <c r="E33" s="185" t="s">
        <v>389</v>
      </c>
      <c r="F33" s="186" t="s">
        <v>1872</v>
      </c>
      <c r="G33" s="185" t="s">
        <v>2095</v>
      </c>
      <c r="H33" s="185"/>
      <c r="I33" s="184" t="s">
        <v>2096</v>
      </c>
      <c r="J33" s="186" t="s">
        <v>2083</v>
      </c>
      <c r="K33" s="186" t="s">
        <v>2097</v>
      </c>
      <c r="L33" s="185"/>
      <c r="M33" s="184" t="s">
        <v>2084</v>
      </c>
      <c r="N33" s="186"/>
      <c r="O33" s="184" t="s">
        <v>1901</v>
      </c>
      <c r="P33" s="186" t="s">
        <v>22</v>
      </c>
      <c r="Q33" s="185">
        <v>36117</v>
      </c>
      <c r="R33" s="186"/>
      <c r="S33" s="186"/>
      <c r="T33" s="186"/>
      <c r="U33" s="186"/>
      <c r="V33" s="4"/>
    </row>
    <row r="34" spans="1:25" ht="15" customHeight="1">
      <c r="A34" s="183">
        <v>1</v>
      </c>
      <c r="B34" s="184" t="s">
        <v>1884</v>
      </c>
      <c r="C34" s="184" t="s">
        <v>2078</v>
      </c>
      <c r="D34" s="185" t="s">
        <v>2085</v>
      </c>
      <c r="E34" s="185" t="s">
        <v>2086</v>
      </c>
      <c r="F34" s="186"/>
      <c r="G34" s="185" t="s">
        <v>2087</v>
      </c>
      <c r="H34" s="185"/>
      <c r="I34" s="184" t="s">
        <v>2088</v>
      </c>
      <c r="J34" s="186" t="s">
        <v>2083</v>
      </c>
      <c r="K34" s="186" t="s">
        <v>2089</v>
      </c>
      <c r="L34" s="185"/>
      <c r="M34" s="184" t="s">
        <v>2084</v>
      </c>
      <c r="N34" s="186"/>
      <c r="O34" s="184" t="s">
        <v>1901</v>
      </c>
      <c r="P34" s="186" t="s">
        <v>22</v>
      </c>
      <c r="Q34" s="185">
        <v>36117</v>
      </c>
      <c r="R34" s="186"/>
      <c r="S34" s="186"/>
      <c r="T34" s="186"/>
      <c r="U34" s="186"/>
      <c r="V34" s="4"/>
    </row>
    <row r="35" spans="1:25" ht="15" customHeight="1">
      <c r="A35" s="183">
        <v>1</v>
      </c>
      <c r="B35" s="184" t="s">
        <v>1884</v>
      </c>
      <c r="C35" s="184" t="s">
        <v>2078</v>
      </c>
      <c r="D35" s="185" t="s">
        <v>2090</v>
      </c>
      <c r="E35" s="185" t="s">
        <v>2091</v>
      </c>
      <c r="F35" s="186"/>
      <c r="G35" s="185" t="s">
        <v>2081</v>
      </c>
      <c r="H35" s="185"/>
      <c r="I35" s="184" t="s">
        <v>2092</v>
      </c>
      <c r="J35" s="186" t="s">
        <v>2083</v>
      </c>
      <c r="K35" s="186" t="s">
        <v>2093</v>
      </c>
      <c r="L35" s="185"/>
      <c r="M35" s="184" t="s">
        <v>2084</v>
      </c>
      <c r="N35" s="186"/>
      <c r="O35" s="184" t="s">
        <v>1901</v>
      </c>
      <c r="P35" s="186" t="s">
        <v>22</v>
      </c>
      <c r="Q35" s="185">
        <v>36117</v>
      </c>
      <c r="R35" s="186"/>
      <c r="S35" s="186"/>
      <c r="T35" s="186"/>
      <c r="U35" s="186"/>
      <c r="V35" s="4"/>
    </row>
    <row r="36" spans="1:25" ht="15" customHeight="1">
      <c r="A36" s="183"/>
      <c r="B36" s="184" t="s">
        <v>1884</v>
      </c>
      <c r="C36" s="184" t="s">
        <v>2098</v>
      </c>
      <c r="D36" s="185" t="s">
        <v>2107</v>
      </c>
      <c r="E36" s="184" t="s">
        <v>2108</v>
      </c>
      <c r="F36" s="184"/>
      <c r="G36" s="185" t="s">
        <v>2109</v>
      </c>
      <c r="H36" s="185"/>
      <c r="I36" s="184" t="s">
        <v>2110</v>
      </c>
      <c r="J36" s="186"/>
      <c r="K36" s="186" t="s">
        <v>2111</v>
      </c>
      <c r="L36" s="184"/>
      <c r="M36" s="184"/>
      <c r="N36" s="184"/>
      <c r="O36" s="184"/>
      <c r="P36" s="184"/>
      <c r="Q36" s="185"/>
      <c r="R36" s="186"/>
      <c r="S36" s="186"/>
      <c r="T36" s="186"/>
      <c r="U36" s="186"/>
      <c r="V36" s="4"/>
    </row>
    <row r="37" spans="1:25" ht="15" customHeight="1">
      <c r="A37" s="183"/>
      <c r="B37" s="184" t="s">
        <v>1884</v>
      </c>
      <c r="C37" s="184" t="s">
        <v>2098</v>
      </c>
      <c r="D37" s="185" t="s">
        <v>2103</v>
      </c>
      <c r="E37" s="184" t="s">
        <v>1984</v>
      </c>
      <c r="F37" s="184"/>
      <c r="G37" s="185" t="s">
        <v>2104</v>
      </c>
      <c r="H37" s="185"/>
      <c r="I37" s="184" t="s">
        <v>2105</v>
      </c>
      <c r="J37" s="186"/>
      <c r="K37" s="186" t="s">
        <v>2106</v>
      </c>
      <c r="L37" s="184"/>
      <c r="M37" s="184"/>
      <c r="N37" s="184"/>
      <c r="O37" s="184"/>
      <c r="P37" s="184"/>
      <c r="Q37" s="185"/>
      <c r="R37" s="186"/>
      <c r="S37" s="186"/>
      <c r="T37" s="186"/>
      <c r="U37" s="186"/>
      <c r="V37" s="4"/>
    </row>
    <row r="38" spans="1:25" ht="15" customHeight="1">
      <c r="A38" s="183">
        <v>1</v>
      </c>
      <c r="B38" s="184" t="s">
        <v>1884</v>
      </c>
      <c r="C38" s="184" t="s">
        <v>2098</v>
      </c>
      <c r="D38" s="185" t="s">
        <v>2099</v>
      </c>
      <c r="E38" s="185" t="s">
        <v>763</v>
      </c>
      <c r="F38" s="186"/>
      <c r="G38" s="185" t="s">
        <v>2100</v>
      </c>
      <c r="H38" s="185"/>
      <c r="I38" s="184" t="s">
        <v>2101</v>
      </c>
      <c r="J38" s="186" t="s">
        <v>2102</v>
      </c>
      <c r="K38" s="186"/>
      <c r="L38" s="185"/>
      <c r="M38" s="184"/>
      <c r="N38" s="186"/>
      <c r="O38" s="184" t="s">
        <v>1901</v>
      </c>
      <c r="P38" s="186" t="s">
        <v>22</v>
      </c>
      <c r="Q38" s="185">
        <v>36117</v>
      </c>
      <c r="R38" s="186"/>
      <c r="S38" s="184"/>
      <c r="T38" s="184"/>
      <c r="U38" s="184"/>
      <c r="V38" s="4"/>
    </row>
    <row r="39" spans="1:25" ht="14.25">
      <c r="A39" s="41"/>
      <c r="B39" s="4"/>
      <c r="C39" s="4"/>
      <c r="D39" s="193"/>
      <c r="E39" s="4"/>
      <c r="F39" s="4"/>
      <c r="G39" s="4"/>
      <c r="H39" s="41"/>
      <c r="I39" s="4"/>
      <c r="J39" s="4"/>
      <c r="K39" s="4"/>
      <c r="L39" s="4"/>
      <c r="M39" s="4"/>
      <c r="N39" s="4"/>
      <c r="O39" s="4"/>
      <c r="P39" s="4"/>
      <c r="Q39" s="194"/>
      <c r="R39" s="4"/>
      <c r="S39" s="195"/>
      <c r="T39" s="195"/>
      <c r="U39" s="195"/>
      <c r="V39" s="4"/>
    </row>
    <row r="40" spans="1:25" ht="14.25">
      <c r="A40" s="41"/>
      <c r="B40" s="4"/>
      <c r="C40" s="4"/>
      <c r="D40" s="193"/>
      <c r="E40" s="4"/>
      <c r="F40" s="4"/>
      <c r="G40" s="4"/>
      <c r="H40" s="41"/>
      <c r="I40" s="4"/>
      <c r="J40" s="4"/>
      <c r="K40" s="4"/>
      <c r="L40" s="4"/>
      <c r="M40" s="4"/>
      <c r="N40" s="4"/>
      <c r="O40" s="4"/>
      <c r="P40" s="4"/>
      <c r="Q40" s="194"/>
      <c r="R40" s="4"/>
      <c r="S40" s="195"/>
      <c r="T40" s="195"/>
      <c r="U40" s="195"/>
      <c r="V40" s="9"/>
    </row>
    <row r="41" spans="1:25" ht="14.25">
      <c r="A41" s="41"/>
      <c r="B41" s="4"/>
      <c r="C41" s="9"/>
      <c r="D41" s="193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96"/>
      <c r="R41" s="9"/>
      <c r="S41" s="9"/>
      <c r="T41" s="9"/>
      <c r="U41" s="9"/>
      <c r="V41" s="9"/>
      <c r="W41" s="2"/>
      <c r="X41" s="2"/>
      <c r="Y41" s="2"/>
    </row>
    <row r="42" spans="1:25" ht="14.25">
      <c r="A42" s="41"/>
      <c r="B42" s="2"/>
      <c r="C42" s="9"/>
      <c r="D42" s="193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96"/>
      <c r="R42" s="9"/>
      <c r="S42" s="9"/>
      <c r="T42" s="9"/>
      <c r="U42" s="9"/>
      <c r="V42" s="9"/>
      <c r="W42" s="2"/>
      <c r="X42" s="2"/>
      <c r="Y42" s="2"/>
    </row>
    <row r="43" spans="1:25" ht="14.25">
      <c r="A43" s="197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96"/>
      <c r="R43" s="9"/>
      <c r="S43" s="195"/>
      <c r="T43" s="195"/>
      <c r="U43" s="195"/>
      <c r="V43" s="9"/>
    </row>
    <row r="44" spans="1:25" ht="14.25">
      <c r="A44" s="197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96"/>
      <c r="R44" s="9"/>
      <c r="S44" s="195"/>
      <c r="T44" s="195"/>
      <c r="U44" s="195"/>
      <c r="V44" s="9"/>
    </row>
    <row r="45" spans="1:25" ht="14.25">
      <c r="A45" s="197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96"/>
      <c r="R45" s="9"/>
      <c r="S45" s="195"/>
      <c r="T45" s="195"/>
      <c r="U45" s="195"/>
      <c r="V45" s="9"/>
    </row>
    <row r="46" spans="1:25" ht="14.25">
      <c r="A46" s="197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96"/>
      <c r="R46" s="9"/>
      <c r="S46" s="195"/>
      <c r="T46" s="195"/>
      <c r="U46" s="195"/>
      <c r="V46" s="9"/>
    </row>
    <row r="47" spans="1:25" ht="14.25">
      <c r="A47" s="197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96"/>
      <c r="R47" s="9"/>
      <c r="S47" s="195"/>
      <c r="T47" s="195"/>
      <c r="U47" s="195"/>
      <c r="V47" s="9"/>
    </row>
    <row r="48" spans="1:25" ht="14.25">
      <c r="A48" s="197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196"/>
      <c r="R48" s="9"/>
      <c r="S48" s="195"/>
      <c r="T48" s="195"/>
      <c r="U48" s="195"/>
      <c r="V48" s="9"/>
    </row>
    <row r="49" spans="1:22" ht="14.25">
      <c r="A49" s="197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196"/>
      <c r="R49" s="9"/>
      <c r="S49" s="195"/>
      <c r="T49" s="195"/>
      <c r="U49" s="195"/>
      <c r="V49" s="9"/>
    </row>
    <row r="50" spans="1:22" ht="14.25">
      <c r="A50" s="197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196"/>
      <c r="R50" s="9"/>
      <c r="S50" s="195"/>
      <c r="T50" s="195"/>
      <c r="U50" s="195"/>
      <c r="V50" s="9"/>
    </row>
    <row r="51" spans="1:22" ht="14.25">
      <c r="A51" s="197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196"/>
      <c r="R51" s="9"/>
      <c r="S51" s="195"/>
      <c r="T51" s="195"/>
      <c r="U51" s="195"/>
      <c r="V51" s="9"/>
    </row>
    <row r="52" spans="1:22" ht="14.25">
      <c r="A52" s="197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196"/>
      <c r="R52" s="9"/>
      <c r="S52" s="195"/>
      <c r="T52" s="195"/>
      <c r="U52" s="195"/>
      <c r="V52" s="9"/>
    </row>
    <row r="53" spans="1:22" ht="14.25">
      <c r="A53" s="197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196"/>
      <c r="R53" s="9"/>
      <c r="S53" s="195"/>
      <c r="T53" s="195"/>
      <c r="U53" s="195"/>
      <c r="V53" s="9"/>
    </row>
    <row r="54" spans="1:22" ht="14.25">
      <c r="A54" s="197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196"/>
      <c r="R54" s="9"/>
      <c r="S54" s="195"/>
      <c r="T54" s="195"/>
      <c r="U54" s="195"/>
      <c r="V54" s="9"/>
    </row>
    <row r="55" spans="1:22" ht="14.25">
      <c r="A55" s="197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196"/>
      <c r="R55" s="9"/>
      <c r="S55" s="195"/>
      <c r="T55" s="195"/>
      <c r="U55" s="195"/>
      <c r="V55" s="9"/>
    </row>
    <row r="56" spans="1:22" ht="14.25">
      <c r="A56" s="197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196"/>
      <c r="R56" s="9"/>
      <c r="S56" s="195"/>
      <c r="T56" s="195"/>
      <c r="U56" s="195"/>
      <c r="V56" s="9"/>
    </row>
    <row r="57" spans="1:22" ht="14.25">
      <c r="A57" s="197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196"/>
      <c r="R57" s="9"/>
      <c r="S57" s="195"/>
      <c r="T57" s="195"/>
      <c r="U57" s="195"/>
      <c r="V57" s="9"/>
    </row>
    <row r="58" spans="1:22" ht="14.25">
      <c r="A58" s="197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96"/>
      <c r="R58" s="9"/>
      <c r="S58" s="195"/>
      <c r="T58" s="195"/>
      <c r="U58" s="195"/>
      <c r="V58" s="9"/>
    </row>
    <row r="59" spans="1:22" ht="14.25">
      <c r="A59" s="197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196"/>
      <c r="R59" s="9"/>
      <c r="S59" s="195"/>
      <c r="T59" s="195"/>
      <c r="U59" s="195"/>
      <c r="V59" s="9"/>
    </row>
    <row r="60" spans="1:22" ht="14.25">
      <c r="A60" s="197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196"/>
      <c r="R60" s="9"/>
      <c r="S60" s="195"/>
      <c r="T60" s="195"/>
      <c r="U60" s="195"/>
      <c r="V60" s="9"/>
    </row>
    <row r="61" spans="1:22" ht="14.25">
      <c r="A61" s="197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196"/>
      <c r="R61" s="9"/>
      <c r="S61" s="195"/>
      <c r="T61" s="195"/>
      <c r="U61" s="195"/>
      <c r="V61" s="9"/>
    </row>
    <row r="62" spans="1:22" ht="14.25">
      <c r="A62" s="197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196"/>
      <c r="R62" s="9"/>
      <c r="S62" s="195"/>
      <c r="T62" s="195"/>
      <c r="U62" s="195"/>
      <c r="V62" s="9"/>
    </row>
    <row r="63" spans="1:22" ht="14.25">
      <c r="A63" s="197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196"/>
      <c r="R63" s="9"/>
      <c r="S63" s="195"/>
      <c r="T63" s="195"/>
      <c r="U63" s="195"/>
      <c r="V63" s="9"/>
    </row>
    <row r="64" spans="1:22" ht="14.25">
      <c r="A64" s="197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196"/>
      <c r="R64" s="9"/>
      <c r="S64" s="195"/>
      <c r="T64" s="195"/>
      <c r="U64" s="195"/>
      <c r="V64" s="9"/>
    </row>
    <row r="65" spans="1:22" ht="14.25">
      <c r="A65" s="197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196"/>
      <c r="R65" s="9"/>
      <c r="S65" s="195"/>
      <c r="T65" s="195"/>
      <c r="U65" s="195"/>
      <c r="V65" s="9"/>
    </row>
    <row r="66" spans="1:22" ht="14.25">
      <c r="A66" s="197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196"/>
      <c r="R66" s="9"/>
      <c r="S66" s="195"/>
      <c r="T66" s="195"/>
      <c r="U66" s="195"/>
      <c r="V66" s="9"/>
    </row>
    <row r="67" spans="1:22" ht="14.25">
      <c r="A67" s="197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196"/>
      <c r="R67" s="9"/>
      <c r="S67" s="195"/>
      <c r="T67" s="195"/>
      <c r="U67" s="195"/>
      <c r="V67" s="9"/>
    </row>
    <row r="68" spans="1:22" ht="14.25">
      <c r="A68" s="197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196"/>
      <c r="R68" s="9"/>
      <c r="S68" s="195"/>
      <c r="T68" s="195"/>
      <c r="U68" s="195"/>
      <c r="V68" s="9"/>
    </row>
    <row r="69" spans="1:22" ht="14.25">
      <c r="A69" s="197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196"/>
      <c r="R69" s="9"/>
      <c r="S69" s="195"/>
      <c r="T69" s="195"/>
      <c r="U69" s="195"/>
      <c r="V69" s="9"/>
    </row>
    <row r="70" spans="1:22" ht="14.25">
      <c r="A70" s="197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196"/>
      <c r="R70" s="9"/>
      <c r="S70" s="195"/>
      <c r="T70" s="195"/>
      <c r="U70" s="195"/>
      <c r="V70" s="9"/>
    </row>
    <row r="71" spans="1:22" ht="14.25">
      <c r="A71" s="197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196"/>
      <c r="R71" s="9"/>
      <c r="S71" s="195"/>
      <c r="T71" s="195"/>
      <c r="U71" s="195"/>
      <c r="V71" s="9"/>
    </row>
    <row r="72" spans="1:22" ht="14.25">
      <c r="A72" s="197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196"/>
      <c r="R72" s="9"/>
      <c r="S72" s="195"/>
      <c r="T72" s="195"/>
      <c r="U72" s="195"/>
      <c r="V72" s="9"/>
    </row>
    <row r="73" spans="1:22" ht="14.25">
      <c r="A73" s="197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196"/>
      <c r="R73" s="9"/>
      <c r="S73" s="195"/>
      <c r="T73" s="195"/>
      <c r="U73" s="195"/>
      <c r="V73" s="9"/>
    </row>
    <row r="74" spans="1:22" ht="14.25">
      <c r="A74" s="197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196"/>
      <c r="R74" s="9"/>
      <c r="S74" s="195"/>
      <c r="T74" s="195"/>
      <c r="U74" s="195"/>
      <c r="V74" s="9"/>
    </row>
    <row r="75" spans="1:22" ht="14.25">
      <c r="A75" s="197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196"/>
      <c r="R75" s="9"/>
      <c r="S75" s="195"/>
      <c r="T75" s="195"/>
      <c r="U75" s="195"/>
      <c r="V75" s="9"/>
    </row>
    <row r="76" spans="1:22" ht="14.25">
      <c r="A76" s="197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196"/>
      <c r="R76" s="9"/>
      <c r="S76" s="195"/>
      <c r="T76" s="195"/>
      <c r="U76" s="195"/>
      <c r="V76" s="9"/>
    </row>
    <row r="77" spans="1:22" ht="14.25">
      <c r="A77" s="197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196"/>
      <c r="R77" s="9"/>
      <c r="S77" s="195"/>
      <c r="T77" s="195"/>
      <c r="U77" s="195"/>
      <c r="V77" s="9"/>
    </row>
    <row r="78" spans="1:22" ht="14.25">
      <c r="A78" s="197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196"/>
      <c r="R78" s="9"/>
      <c r="S78" s="195"/>
      <c r="T78" s="195"/>
      <c r="U78" s="195"/>
      <c r="V78" s="9"/>
    </row>
    <row r="79" spans="1:22" ht="14.25">
      <c r="A79" s="197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196"/>
      <c r="R79" s="9"/>
      <c r="S79" s="195"/>
      <c r="T79" s="195"/>
      <c r="U79" s="195"/>
      <c r="V79" s="9"/>
    </row>
    <row r="80" spans="1:22" ht="14.25">
      <c r="A80" s="197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196"/>
      <c r="R80" s="9"/>
      <c r="S80" s="195"/>
      <c r="T80" s="195"/>
      <c r="U80" s="195"/>
      <c r="V80" s="9"/>
    </row>
    <row r="81" spans="1:22" ht="14.25">
      <c r="A81" s="197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196"/>
      <c r="R81" s="9"/>
      <c r="S81" s="195"/>
      <c r="T81" s="195"/>
      <c r="U81" s="195"/>
      <c r="V81" s="9"/>
    </row>
    <row r="82" spans="1:22" ht="14.25">
      <c r="A82" s="197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196"/>
      <c r="R82" s="9"/>
      <c r="S82" s="195"/>
      <c r="T82" s="195"/>
      <c r="U82" s="195"/>
      <c r="V82" s="9"/>
    </row>
    <row r="83" spans="1:22" ht="14.25">
      <c r="A83" s="197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196"/>
      <c r="R83" s="9"/>
      <c r="S83" s="195"/>
      <c r="T83" s="195"/>
      <c r="U83" s="195"/>
      <c r="V83" s="9"/>
    </row>
    <row r="84" spans="1:22" ht="14.25">
      <c r="A84" s="197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196"/>
      <c r="R84" s="9"/>
      <c r="S84" s="195"/>
      <c r="T84" s="195"/>
      <c r="U84" s="195"/>
      <c r="V84" s="9"/>
    </row>
    <row r="85" spans="1:22" ht="14.25">
      <c r="A85" s="197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196"/>
      <c r="R85" s="9"/>
      <c r="S85" s="195"/>
      <c r="T85" s="195"/>
      <c r="U85" s="195"/>
      <c r="V85" s="9"/>
    </row>
    <row r="86" spans="1:22" ht="14.25">
      <c r="A86" s="197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196"/>
      <c r="R86" s="9"/>
      <c r="S86" s="195"/>
      <c r="T86" s="195"/>
      <c r="U86" s="195"/>
      <c r="V86" s="9"/>
    </row>
    <row r="87" spans="1:22" ht="14.25">
      <c r="A87" s="197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196"/>
      <c r="R87" s="9"/>
      <c r="S87" s="195"/>
      <c r="T87" s="195"/>
      <c r="U87" s="195"/>
      <c r="V87" s="9"/>
    </row>
    <row r="88" spans="1:22" ht="14.25">
      <c r="A88" s="197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196"/>
      <c r="R88" s="9"/>
      <c r="S88" s="195"/>
      <c r="T88" s="195"/>
      <c r="U88" s="195"/>
      <c r="V88" s="9"/>
    </row>
    <row r="89" spans="1:22" ht="14.25">
      <c r="A89" s="197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196"/>
      <c r="R89" s="9"/>
      <c r="S89" s="195"/>
      <c r="T89" s="195"/>
      <c r="U89" s="195"/>
      <c r="V89" s="9"/>
    </row>
    <row r="90" spans="1:22" ht="14.25">
      <c r="A90" s="197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196"/>
      <c r="R90" s="9"/>
      <c r="S90" s="195"/>
      <c r="T90" s="195"/>
      <c r="U90" s="195"/>
      <c r="V90" s="9"/>
    </row>
    <row r="91" spans="1:22" ht="14.25">
      <c r="A91" s="197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196"/>
      <c r="R91" s="9"/>
      <c r="S91" s="195"/>
      <c r="T91" s="195"/>
      <c r="U91" s="195"/>
      <c r="V91" s="9"/>
    </row>
    <row r="92" spans="1:22" ht="14.25">
      <c r="A92" s="197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196"/>
      <c r="R92" s="9"/>
      <c r="S92" s="195"/>
      <c r="T92" s="195"/>
      <c r="U92" s="195"/>
      <c r="V92" s="9"/>
    </row>
    <row r="93" spans="1:22" ht="14.25">
      <c r="A93" s="197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196"/>
      <c r="R93" s="9"/>
      <c r="S93" s="195"/>
      <c r="T93" s="195"/>
      <c r="U93" s="195"/>
      <c r="V93" s="9"/>
    </row>
    <row r="94" spans="1:22" ht="14.25">
      <c r="A94" s="197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196"/>
      <c r="R94" s="9"/>
      <c r="S94" s="195"/>
      <c r="T94" s="195"/>
      <c r="U94" s="195"/>
      <c r="V94" s="9"/>
    </row>
    <row r="95" spans="1:22" ht="14.25">
      <c r="A95" s="197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196"/>
      <c r="R95" s="9"/>
      <c r="S95" s="195"/>
      <c r="T95" s="195"/>
      <c r="U95" s="195"/>
      <c r="V95" s="9"/>
    </row>
    <row r="96" spans="1:22" ht="14.25">
      <c r="A96" s="197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196"/>
      <c r="R96" s="9"/>
      <c r="S96" s="195"/>
      <c r="T96" s="195"/>
      <c r="U96" s="195"/>
      <c r="V96" s="9"/>
    </row>
    <row r="97" spans="1:22" ht="14.25">
      <c r="A97" s="197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196"/>
      <c r="R97" s="9"/>
      <c r="S97" s="195"/>
      <c r="T97" s="195"/>
      <c r="U97" s="195"/>
      <c r="V97" s="9"/>
    </row>
    <row r="98" spans="1:22" ht="14.25">
      <c r="A98" s="197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196"/>
      <c r="R98" s="9"/>
      <c r="S98" s="195"/>
      <c r="T98" s="195"/>
      <c r="U98" s="195"/>
      <c r="V98" s="9"/>
    </row>
    <row r="99" spans="1:22" ht="14.25">
      <c r="A99" s="197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196"/>
      <c r="R99" s="9"/>
      <c r="S99" s="195"/>
      <c r="T99" s="195"/>
      <c r="U99" s="195"/>
      <c r="V99" s="9"/>
    </row>
    <row r="100" spans="1:22" ht="14.25">
      <c r="A100" s="197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196"/>
      <c r="R100" s="9"/>
      <c r="S100" s="195"/>
      <c r="T100" s="195"/>
      <c r="U100" s="195"/>
      <c r="V100" s="9"/>
    </row>
    <row r="101" spans="1:22" ht="14.25">
      <c r="A101" s="197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196"/>
      <c r="R101" s="9"/>
      <c r="S101" s="195"/>
      <c r="T101" s="195"/>
      <c r="U101" s="195"/>
      <c r="V101" s="9"/>
    </row>
    <row r="102" spans="1:22" ht="14.25">
      <c r="A102" s="197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196"/>
      <c r="R102" s="9"/>
      <c r="S102" s="195"/>
      <c r="T102" s="195"/>
      <c r="U102" s="195"/>
      <c r="V102" s="9"/>
    </row>
    <row r="103" spans="1:22" ht="14.25">
      <c r="A103" s="197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196"/>
      <c r="R103" s="9"/>
      <c r="S103" s="195"/>
      <c r="T103" s="195"/>
      <c r="U103" s="195"/>
      <c r="V103" s="9"/>
    </row>
    <row r="104" spans="1:22" ht="14.25">
      <c r="A104" s="197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196"/>
      <c r="R104" s="9"/>
      <c r="S104" s="195"/>
      <c r="T104" s="195"/>
      <c r="U104" s="195"/>
      <c r="V104" s="9"/>
    </row>
    <row r="105" spans="1:22" ht="14.25">
      <c r="A105" s="197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196"/>
      <c r="R105" s="9"/>
      <c r="S105" s="195"/>
      <c r="T105" s="195"/>
      <c r="U105" s="195"/>
      <c r="V105" s="9"/>
    </row>
    <row r="106" spans="1:22" ht="14.25">
      <c r="A106" s="197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196"/>
      <c r="R106" s="9"/>
      <c r="S106" s="195"/>
      <c r="T106" s="195"/>
      <c r="U106" s="195"/>
      <c r="V106" s="9"/>
    </row>
    <row r="107" spans="1:22" ht="14.25">
      <c r="A107" s="197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196"/>
      <c r="R107" s="9"/>
      <c r="S107" s="195"/>
      <c r="T107" s="195"/>
      <c r="U107" s="195"/>
      <c r="V107" s="9"/>
    </row>
    <row r="108" spans="1:22" ht="14.25">
      <c r="A108" s="197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196"/>
      <c r="R108" s="9"/>
      <c r="S108" s="195"/>
      <c r="T108" s="195"/>
      <c r="U108" s="195"/>
      <c r="V108" s="9"/>
    </row>
    <row r="109" spans="1:22" ht="14.25">
      <c r="A109" s="197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196"/>
      <c r="R109" s="9"/>
      <c r="S109" s="195"/>
      <c r="T109" s="195"/>
      <c r="U109" s="195"/>
      <c r="V109" s="9"/>
    </row>
    <row r="110" spans="1:22" ht="14.25">
      <c r="A110" s="197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196"/>
      <c r="R110" s="9"/>
      <c r="S110" s="195"/>
      <c r="T110" s="195"/>
      <c r="U110" s="195"/>
      <c r="V110" s="9"/>
    </row>
    <row r="111" spans="1:22" ht="14.25">
      <c r="A111" s="197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196"/>
      <c r="R111" s="9"/>
      <c r="S111" s="195"/>
      <c r="T111" s="195"/>
      <c r="U111" s="195"/>
      <c r="V111" s="9"/>
    </row>
    <row r="112" spans="1:22" ht="14.25">
      <c r="A112" s="197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196"/>
      <c r="R112" s="9"/>
      <c r="S112" s="195"/>
      <c r="T112" s="195"/>
      <c r="U112" s="195"/>
      <c r="V112" s="9"/>
    </row>
    <row r="113" spans="1:22" ht="14.25">
      <c r="A113" s="197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196"/>
      <c r="R113" s="9"/>
      <c r="S113" s="195"/>
      <c r="T113" s="195"/>
      <c r="U113" s="195"/>
      <c r="V113" s="9"/>
    </row>
    <row r="114" spans="1:22" ht="14.25">
      <c r="A114" s="197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196"/>
      <c r="R114" s="9"/>
      <c r="S114" s="195"/>
      <c r="T114" s="195"/>
      <c r="U114" s="195"/>
      <c r="V114" s="9"/>
    </row>
    <row r="115" spans="1:22" ht="14.25">
      <c r="A115" s="197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196"/>
      <c r="R115" s="9"/>
      <c r="S115" s="195"/>
      <c r="T115" s="195"/>
      <c r="U115" s="195"/>
      <c r="V115" s="9"/>
    </row>
    <row r="116" spans="1:22" ht="14.25">
      <c r="A116" s="197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196"/>
      <c r="R116" s="9"/>
      <c r="S116" s="195"/>
      <c r="T116" s="195"/>
      <c r="U116" s="195"/>
      <c r="V116" s="9"/>
    </row>
    <row r="117" spans="1:22" ht="14.25">
      <c r="A117" s="197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196"/>
      <c r="R117" s="9"/>
      <c r="S117" s="195"/>
      <c r="T117" s="195"/>
      <c r="U117" s="195"/>
      <c r="V117" s="9"/>
    </row>
    <row r="118" spans="1:22" ht="14.25">
      <c r="A118" s="197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196"/>
      <c r="R118" s="9"/>
      <c r="S118" s="195"/>
      <c r="T118" s="195"/>
      <c r="U118" s="195"/>
      <c r="V118" s="9"/>
    </row>
    <row r="119" spans="1:22" ht="14.25">
      <c r="A119" s="197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196"/>
      <c r="R119" s="9"/>
      <c r="S119" s="195"/>
      <c r="T119" s="195"/>
      <c r="U119" s="195"/>
      <c r="V119" s="9"/>
    </row>
    <row r="120" spans="1:22" ht="14.25">
      <c r="A120" s="197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196"/>
      <c r="R120" s="9"/>
      <c r="S120" s="195"/>
      <c r="T120" s="195"/>
      <c r="U120" s="195"/>
      <c r="V120" s="9"/>
    </row>
    <row r="121" spans="1:22" ht="14.25">
      <c r="A121" s="197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196"/>
      <c r="R121" s="9"/>
      <c r="S121" s="195"/>
      <c r="T121" s="195"/>
      <c r="U121" s="195"/>
      <c r="V121" s="9"/>
    </row>
    <row r="122" spans="1:22" ht="14.25">
      <c r="A122" s="197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196"/>
      <c r="R122" s="9"/>
      <c r="S122" s="195"/>
      <c r="T122" s="195"/>
      <c r="U122" s="195"/>
      <c r="V122" s="9"/>
    </row>
    <row r="123" spans="1:22" ht="14.25">
      <c r="A123" s="197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196"/>
      <c r="R123" s="9"/>
      <c r="S123" s="195"/>
      <c r="T123" s="195"/>
      <c r="U123" s="195"/>
      <c r="V123" s="9"/>
    </row>
    <row r="124" spans="1:22" ht="14.25">
      <c r="A124" s="197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196"/>
      <c r="R124" s="9"/>
      <c r="S124" s="195"/>
      <c r="T124" s="195"/>
      <c r="U124" s="195"/>
      <c r="V124" s="9"/>
    </row>
    <row r="125" spans="1:22" ht="14.25">
      <c r="A125" s="197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196"/>
      <c r="R125" s="9"/>
      <c r="S125" s="195"/>
      <c r="T125" s="195"/>
      <c r="U125" s="195"/>
      <c r="V125" s="9"/>
    </row>
    <row r="126" spans="1:22" ht="14.25">
      <c r="A126" s="197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196"/>
      <c r="R126" s="9"/>
      <c r="S126" s="195"/>
      <c r="T126" s="195"/>
      <c r="U126" s="195"/>
      <c r="V126" s="9"/>
    </row>
    <row r="127" spans="1:22" ht="14.25">
      <c r="A127" s="197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196"/>
      <c r="R127" s="9"/>
      <c r="S127" s="195"/>
      <c r="T127" s="195"/>
      <c r="U127" s="195"/>
      <c r="V127" s="9"/>
    </row>
    <row r="128" spans="1:22" ht="14.25">
      <c r="A128" s="197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196"/>
      <c r="R128" s="9"/>
      <c r="S128" s="195"/>
      <c r="T128" s="195"/>
      <c r="U128" s="195"/>
      <c r="V128" s="9"/>
    </row>
    <row r="129" spans="1:22" ht="14.25">
      <c r="A129" s="197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196"/>
      <c r="R129" s="9"/>
      <c r="S129" s="195"/>
      <c r="T129" s="195"/>
      <c r="U129" s="195"/>
      <c r="V129" s="9"/>
    </row>
    <row r="130" spans="1:22" ht="14.25">
      <c r="A130" s="197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196"/>
      <c r="R130" s="9"/>
      <c r="S130" s="195"/>
      <c r="T130" s="195"/>
      <c r="U130" s="195"/>
      <c r="V130" s="9"/>
    </row>
    <row r="131" spans="1:22" ht="14.25">
      <c r="A131" s="197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196"/>
      <c r="R131" s="9"/>
      <c r="S131" s="195"/>
      <c r="T131" s="195"/>
      <c r="U131" s="195"/>
      <c r="V131" s="9"/>
    </row>
    <row r="132" spans="1:22" ht="14.25">
      <c r="A132" s="197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196"/>
      <c r="R132" s="9"/>
      <c r="S132" s="195"/>
      <c r="T132" s="195"/>
      <c r="U132" s="195"/>
      <c r="V132" s="9"/>
    </row>
    <row r="133" spans="1:22" ht="14.25">
      <c r="A133" s="197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196"/>
      <c r="R133" s="9"/>
      <c r="S133" s="195"/>
      <c r="T133" s="195"/>
      <c r="U133" s="195"/>
      <c r="V133" s="9"/>
    </row>
    <row r="134" spans="1:22" ht="14.25">
      <c r="A134" s="197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196"/>
      <c r="R134" s="9"/>
      <c r="S134" s="195"/>
      <c r="T134" s="195"/>
      <c r="U134" s="195"/>
      <c r="V134" s="9"/>
    </row>
    <row r="135" spans="1:22" ht="14.25">
      <c r="A135" s="197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196"/>
      <c r="R135" s="9"/>
      <c r="S135" s="195"/>
      <c r="T135" s="195"/>
      <c r="U135" s="195"/>
      <c r="V135" s="9"/>
    </row>
    <row r="136" spans="1:22" ht="14.25">
      <c r="A136" s="197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196"/>
      <c r="R136" s="9"/>
      <c r="S136" s="195"/>
      <c r="T136" s="195"/>
      <c r="U136" s="195"/>
      <c r="V136" s="9"/>
    </row>
    <row r="137" spans="1:22" ht="14.25">
      <c r="A137" s="197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196"/>
      <c r="R137" s="9"/>
      <c r="S137" s="195"/>
      <c r="T137" s="195"/>
      <c r="U137" s="195"/>
      <c r="V137" s="9"/>
    </row>
    <row r="138" spans="1:22" ht="14.25">
      <c r="A138" s="197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196"/>
      <c r="R138" s="9"/>
      <c r="S138" s="195"/>
      <c r="T138" s="195"/>
      <c r="U138" s="195"/>
      <c r="V138" s="9"/>
    </row>
    <row r="139" spans="1:22" ht="14.25">
      <c r="A139" s="197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196"/>
      <c r="R139" s="9"/>
      <c r="S139" s="195"/>
      <c r="T139" s="195"/>
      <c r="U139" s="195"/>
      <c r="V139" s="9"/>
    </row>
    <row r="140" spans="1:22" ht="14.25">
      <c r="A140" s="197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196"/>
      <c r="R140" s="9"/>
      <c r="S140" s="195"/>
      <c r="T140" s="195"/>
      <c r="U140" s="195"/>
      <c r="V140" s="9"/>
    </row>
    <row r="141" spans="1:22" ht="14.25">
      <c r="A141" s="197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196"/>
      <c r="R141" s="9"/>
      <c r="S141" s="195"/>
      <c r="T141" s="195"/>
      <c r="U141" s="195"/>
      <c r="V141" s="9"/>
    </row>
    <row r="142" spans="1:22" ht="14.25">
      <c r="A142" s="197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196"/>
      <c r="R142" s="9"/>
      <c r="S142" s="195"/>
      <c r="T142" s="195"/>
      <c r="U142" s="195"/>
      <c r="V142" s="9"/>
    </row>
    <row r="143" spans="1:22" ht="14.25">
      <c r="A143" s="197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196"/>
      <c r="R143" s="9"/>
      <c r="S143" s="195"/>
      <c r="T143" s="195"/>
      <c r="U143" s="195"/>
      <c r="V143" s="9"/>
    </row>
    <row r="144" spans="1:22" ht="14.25">
      <c r="A144" s="197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196"/>
      <c r="R144" s="9"/>
      <c r="S144" s="195"/>
      <c r="T144" s="195"/>
      <c r="U144" s="195"/>
      <c r="V144" s="9"/>
    </row>
    <row r="145" spans="1:22" ht="14.25">
      <c r="A145" s="197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196"/>
      <c r="R145" s="9"/>
      <c r="S145" s="195"/>
      <c r="T145" s="195"/>
      <c r="U145" s="195"/>
      <c r="V145" s="9"/>
    </row>
    <row r="146" spans="1:22" ht="14.25">
      <c r="A146" s="197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196"/>
      <c r="R146" s="9"/>
      <c r="S146" s="195"/>
      <c r="T146" s="195"/>
      <c r="U146" s="195"/>
      <c r="V146" s="9"/>
    </row>
    <row r="147" spans="1:22" ht="14.25">
      <c r="A147" s="197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196"/>
      <c r="R147" s="9"/>
      <c r="S147" s="195"/>
      <c r="T147" s="195"/>
      <c r="U147" s="195"/>
      <c r="V147" s="9"/>
    </row>
    <row r="148" spans="1:22" ht="14.25">
      <c r="A148" s="197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196"/>
      <c r="R148" s="9"/>
      <c r="S148" s="195"/>
      <c r="T148" s="195"/>
      <c r="U148" s="195"/>
      <c r="V148" s="9"/>
    </row>
    <row r="149" spans="1:22" ht="14.25">
      <c r="A149" s="197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196"/>
      <c r="R149" s="9"/>
      <c r="S149" s="195"/>
      <c r="T149" s="195"/>
      <c r="U149" s="195"/>
      <c r="V149" s="9"/>
    </row>
    <row r="150" spans="1:22" ht="14.25">
      <c r="A150" s="197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196"/>
      <c r="R150" s="9"/>
      <c r="S150" s="195"/>
      <c r="T150" s="195"/>
      <c r="U150" s="195"/>
      <c r="V150" s="9"/>
    </row>
    <row r="151" spans="1:22" ht="14.25">
      <c r="A151" s="197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196"/>
      <c r="R151" s="9"/>
      <c r="S151" s="195"/>
      <c r="T151" s="195"/>
      <c r="U151" s="195"/>
      <c r="V151" s="9"/>
    </row>
    <row r="152" spans="1:22" ht="14.25">
      <c r="A152" s="197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196"/>
      <c r="R152" s="9"/>
      <c r="S152" s="195"/>
      <c r="T152" s="195"/>
      <c r="U152" s="195"/>
      <c r="V152" s="9"/>
    </row>
    <row r="153" spans="1:22" ht="14.25">
      <c r="A153" s="197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196"/>
      <c r="R153" s="9"/>
      <c r="S153" s="195"/>
      <c r="T153" s="195"/>
      <c r="U153" s="195"/>
      <c r="V153" s="9"/>
    </row>
    <row r="154" spans="1:22" ht="14.25">
      <c r="A154" s="197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196"/>
      <c r="R154" s="9"/>
      <c r="S154" s="195"/>
      <c r="T154" s="195"/>
      <c r="U154" s="195"/>
      <c r="V154" s="9"/>
    </row>
    <row r="155" spans="1:22" ht="14.25">
      <c r="A155" s="197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196"/>
      <c r="R155" s="9"/>
      <c r="S155" s="195"/>
      <c r="T155" s="195"/>
      <c r="U155" s="195"/>
      <c r="V155" s="9"/>
    </row>
    <row r="156" spans="1:22" ht="14.25">
      <c r="A156" s="197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196"/>
      <c r="R156" s="9"/>
      <c r="S156" s="195"/>
      <c r="T156" s="195"/>
      <c r="U156" s="195"/>
      <c r="V156" s="9"/>
    </row>
    <row r="157" spans="1:22" ht="14.25">
      <c r="A157" s="197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196"/>
      <c r="R157" s="9"/>
      <c r="S157" s="195"/>
      <c r="T157" s="195"/>
      <c r="U157" s="195"/>
      <c r="V157" s="9"/>
    </row>
    <row r="158" spans="1:22" ht="14.25">
      <c r="A158" s="197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196"/>
      <c r="R158" s="9"/>
      <c r="S158" s="195"/>
      <c r="T158" s="195"/>
      <c r="U158" s="195"/>
      <c r="V158" s="9"/>
    </row>
    <row r="159" spans="1:22" ht="14.25">
      <c r="A159" s="197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196"/>
      <c r="R159" s="9"/>
      <c r="S159" s="195"/>
      <c r="T159" s="195"/>
      <c r="U159" s="195"/>
      <c r="V159" s="9"/>
    </row>
    <row r="160" spans="1:22" ht="14.25">
      <c r="A160" s="197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196"/>
      <c r="R160" s="9"/>
      <c r="S160" s="195"/>
      <c r="T160" s="195"/>
      <c r="U160" s="195"/>
      <c r="V160" s="9"/>
    </row>
    <row r="161" spans="1:22" ht="14.25">
      <c r="A161" s="197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196"/>
      <c r="R161" s="9"/>
      <c r="S161" s="195"/>
      <c r="T161" s="195"/>
      <c r="U161" s="195"/>
      <c r="V161" s="9"/>
    </row>
    <row r="162" spans="1:22" ht="14.25">
      <c r="A162" s="197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196"/>
      <c r="R162" s="9"/>
      <c r="S162" s="195"/>
      <c r="T162" s="195"/>
      <c r="U162" s="195"/>
      <c r="V162" s="9"/>
    </row>
    <row r="163" spans="1:22" ht="14.25">
      <c r="A163" s="197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196"/>
      <c r="R163" s="9"/>
      <c r="S163" s="195"/>
      <c r="T163" s="195"/>
      <c r="U163" s="195"/>
      <c r="V163" s="9"/>
    </row>
    <row r="164" spans="1:22" ht="14.25">
      <c r="A164" s="197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196"/>
      <c r="R164" s="9"/>
      <c r="S164" s="195"/>
      <c r="T164" s="195"/>
      <c r="U164" s="195"/>
      <c r="V164" s="9"/>
    </row>
    <row r="165" spans="1:22" ht="14.25">
      <c r="A165" s="197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196"/>
      <c r="R165" s="9"/>
      <c r="S165" s="195"/>
      <c r="T165" s="195"/>
      <c r="U165" s="195"/>
      <c r="V165" s="9"/>
    </row>
    <row r="166" spans="1:22" ht="14.25">
      <c r="A166" s="197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196"/>
      <c r="R166" s="9"/>
      <c r="S166" s="195"/>
      <c r="T166" s="195"/>
      <c r="U166" s="195"/>
      <c r="V166" s="9"/>
    </row>
    <row r="167" spans="1:22" ht="14.25">
      <c r="A167" s="197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196"/>
      <c r="R167" s="9"/>
      <c r="S167" s="195"/>
      <c r="T167" s="195"/>
      <c r="U167" s="195"/>
      <c r="V167" s="9"/>
    </row>
    <row r="168" spans="1:22" ht="14.25">
      <c r="A168" s="197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196"/>
      <c r="R168" s="9"/>
      <c r="S168" s="195"/>
      <c r="T168" s="195"/>
      <c r="U168" s="195"/>
      <c r="V168" s="9"/>
    </row>
    <row r="169" spans="1:22" ht="14.25">
      <c r="A169" s="197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196"/>
      <c r="R169" s="9"/>
      <c r="S169" s="195"/>
      <c r="T169" s="195"/>
      <c r="U169" s="195"/>
      <c r="V169" s="9"/>
    </row>
    <row r="170" spans="1:22" ht="14.25">
      <c r="A170" s="197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196"/>
      <c r="R170" s="9"/>
      <c r="S170" s="195"/>
      <c r="T170" s="195"/>
      <c r="U170" s="195"/>
      <c r="V170" s="9"/>
    </row>
    <row r="171" spans="1:22" ht="14.25">
      <c r="A171" s="197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196"/>
      <c r="R171" s="9"/>
      <c r="S171" s="195"/>
      <c r="T171" s="195"/>
      <c r="U171" s="195"/>
      <c r="V171" s="9"/>
    </row>
    <row r="172" spans="1:22" ht="14.25">
      <c r="A172" s="197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196"/>
      <c r="R172" s="9"/>
      <c r="S172" s="195"/>
      <c r="T172" s="195"/>
      <c r="U172" s="195"/>
      <c r="V172" s="9"/>
    </row>
    <row r="173" spans="1:22" ht="14.25">
      <c r="A173" s="197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196"/>
      <c r="R173" s="9"/>
      <c r="S173" s="195"/>
      <c r="T173" s="195"/>
      <c r="U173" s="195"/>
      <c r="V173" s="9"/>
    </row>
    <row r="174" spans="1:22" ht="14.25">
      <c r="A174" s="197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196"/>
      <c r="R174" s="9"/>
      <c r="S174" s="195"/>
      <c r="T174" s="195"/>
      <c r="U174" s="195"/>
      <c r="V174" s="9"/>
    </row>
    <row r="175" spans="1:22" ht="14.25">
      <c r="A175" s="197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196"/>
      <c r="R175" s="9"/>
      <c r="S175" s="195"/>
      <c r="T175" s="195"/>
      <c r="U175" s="195"/>
      <c r="V175" s="9"/>
    </row>
    <row r="176" spans="1:22" ht="14.25">
      <c r="A176" s="197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196"/>
      <c r="R176" s="9"/>
      <c r="S176" s="195"/>
      <c r="T176" s="195"/>
      <c r="U176" s="195"/>
      <c r="V176" s="9"/>
    </row>
    <row r="177" spans="1:22" ht="14.25">
      <c r="A177" s="197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196"/>
      <c r="R177" s="9"/>
      <c r="S177" s="195"/>
      <c r="T177" s="195"/>
      <c r="U177" s="195"/>
      <c r="V177" s="9"/>
    </row>
    <row r="178" spans="1:22" ht="14.25">
      <c r="A178" s="197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196"/>
      <c r="R178" s="9"/>
      <c r="S178" s="195"/>
      <c r="T178" s="195"/>
      <c r="U178" s="195"/>
      <c r="V178" s="9"/>
    </row>
    <row r="179" spans="1:22" ht="14.25">
      <c r="A179" s="197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196"/>
      <c r="R179" s="9"/>
      <c r="S179" s="195"/>
      <c r="T179" s="195"/>
      <c r="U179" s="195"/>
      <c r="V179" s="9"/>
    </row>
    <row r="180" spans="1:22" ht="14.25">
      <c r="A180" s="197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196"/>
      <c r="R180" s="9"/>
      <c r="S180" s="195"/>
      <c r="T180" s="195"/>
      <c r="U180" s="195"/>
      <c r="V180" s="9"/>
    </row>
    <row r="181" spans="1:22" ht="14.25">
      <c r="A181" s="197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196"/>
      <c r="R181" s="9"/>
      <c r="S181" s="195"/>
      <c r="T181" s="195"/>
      <c r="U181" s="195"/>
      <c r="V181" s="9"/>
    </row>
    <row r="182" spans="1:22" ht="14.25">
      <c r="A182" s="197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196"/>
      <c r="R182" s="9"/>
      <c r="S182" s="195"/>
      <c r="T182" s="195"/>
      <c r="U182" s="195"/>
      <c r="V182" s="9"/>
    </row>
    <row r="183" spans="1:22" ht="14.25">
      <c r="A183" s="197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196"/>
      <c r="R183" s="9"/>
      <c r="S183" s="195"/>
      <c r="T183" s="195"/>
      <c r="U183" s="195"/>
      <c r="V183" s="9"/>
    </row>
    <row r="184" spans="1:22" ht="14.25">
      <c r="A184" s="197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196"/>
      <c r="R184" s="9"/>
      <c r="S184" s="195"/>
      <c r="T184" s="195"/>
      <c r="U184" s="195"/>
      <c r="V184" s="9"/>
    </row>
    <row r="185" spans="1:22" ht="14.25">
      <c r="A185" s="197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196"/>
      <c r="R185" s="9"/>
      <c r="S185" s="195"/>
      <c r="T185" s="195"/>
      <c r="U185" s="195"/>
      <c r="V185" s="9"/>
    </row>
    <row r="186" spans="1:22" ht="14.25">
      <c r="A186" s="197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196"/>
      <c r="R186" s="9"/>
      <c r="S186" s="195"/>
      <c r="T186" s="195"/>
      <c r="U186" s="195"/>
      <c r="V186" s="9"/>
    </row>
    <row r="187" spans="1:22" ht="14.25">
      <c r="A187" s="197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196"/>
      <c r="R187" s="9"/>
      <c r="S187" s="195"/>
      <c r="T187" s="195"/>
      <c r="U187" s="195"/>
      <c r="V187" s="9"/>
    </row>
    <row r="188" spans="1:22" ht="14.25">
      <c r="A188" s="197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196"/>
      <c r="R188" s="9"/>
      <c r="S188" s="195"/>
      <c r="T188" s="195"/>
      <c r="U188" s="195"/>
      <c r="V188" s="9"/>
    </row>
    <row r="189" spans="1:22" ht="14.25">
      <c r="A189" s="197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196"/>
      <c r="R189" s="9"/>
      <c r="S189" s="195"/>
      <c r="T189" s="195"/>
      <c r="U189" s="195"/>
      <c r="V189" s="9"/>
    </row>
    <row r="190" spans="1:22" ht="14.25">
      <c r="A190" s="197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196"/>
      <c r="R190" s="9"/>
      <c r="S190" s="195"/>
      <c r="T190" s="195"/>
      <c r="U190" s="195"/>
      <c r="V190" s="9"/>
    </row>
    <row r="191" spans="1:22" ht="14.25">
      <c r="A191" s="197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196"/>
      <c r="R191" s="9"/>
      <c r="S191" s="195"/>
      <c r="T191" s="195"/>
      <c r="U191" s="195"/>
      <c r="V191" s="9"/>
    </row>
    <row r="192" spans="1:22" ht="14.25">
      <c r="A192" s="197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196"/>
      <c r="R192" s="9"/>
      <c r="S192" s="195"/>
      <c r="T192" s="195"/>
      <c r="U192" s="195"/>
      <c r="V192" s="9"/>
    </row>
    <row r="193" spans="1:22" ht="14.25">
      <c r="A193" s="197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196"/>
      <c r="R193" s="9"/>
      <c r="S193" s="195"/>
      <c r="T193" s="195"/>
      <c r="U193" s="195"/>
      <c r="V193" s="9"/>
    </row>
    <row r="194" spans="1:22" ht="14.25">
      <c r="A194" s="197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196"/>
      <c r="R194" s="9"/>
      <c r="S194" s="195"/>
      <c r="T194" s="195"/>
      <c r="U194" s="195"/>
      <c r="V194" s="9"/>
    </row>
    <row r="195" spans="1:22" ht="14.25">
      <c r="A195" s="197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196"/>
      <c r="R195" s="9"/>
      <c r="S195" s="195"/>
      <c r="T195" s="195"/>
      <c r="U195" s="195"/>
      <c r="V195" s="9"/>
    </row>
    <row r="196" spans="1:22" ht="14.25">
      <c r="A196" s="197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196"/>
      <c r="R196" s="9"/>
      <c r="S196" s="195"/>
      <c r="T196" s="195"/>
      <c r="U196" s="195"/>
      <c r="V196" s="9"/>
    </row>
    <row r="197" spans="1:22" ht="14.25">
      <c r="A197" s="197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196"/>
      <c r="R197" s="9"/>
      <c r="S197" s="195"/>
      <c r="T197" s="195"/>
      <c r="U197" s="195"/>
      <c r="V197" s="9"/>
    </row>
    <row r="198" spans="1:22" ht="14.25">
      <c r="A198" s="197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196"/>
      <c r="R198" s="9"/>
      <c r="S198" s="195"/>
      <c r="T198" s="195"/>
      <c r="U198" s="195"/>
      <c r="V198" s="9"/>
    </row>
    <row r="199" spans="1:22" ht="14.25">
      <c r="A199" s="197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196"/>
      <c r="R199" s="9"/>
      <c r="S199" s="195"/>
      <c r="T199" s="195"/>
      <c r="U199" s="195"/>
      <c r="V199" s="9"/>
    </row>
    <row r="200" spans="1:22" ht="14.25">
      <c r="A200" s="197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196"/>
      <c r="R200" s="9"/>
      <c r="S200" s="195"/>
      <c r="T200" s="195"/>
      <c r="U200" s="195"/>
      <c r="V200" s="9"/>
    </row>
    <row r="201" spans="1:22" ht="14.25">
      <c r="A201" s="197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196"/>
      <c r="R201" s="9"/>
      <c r="S201" s="195"/>
      <c r="T201" s="195"/>
      <c r="U201" s="195"/>
      <c r="V201" s="9"/>
    </row>
    <row r="202" spans="1:22" ht="14.25">
      <c r="A202" s="197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196"/>
      <c r="R202" s="9"/>
      <c r="S202" s="195"/>
      <c r="T202" s="195"/>
      <c r="U202" s="195"/>
      <c r="V202" s="9"/>
    </row>
    <row r="203" spans="1:22" ht="14.25">
      <c r="A203" s="197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196"/>
      <c r="R203" s="9"/>
      <c r="S203" s="195"/>
      <c r="T203" s="195"/>
      <c r="U203" s="195"/>
      <c r="V203" s="9"/>
    </row>
    <row r="204" spans="1:22" ht="14.25">
      <c r="A204" s="197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196"/>
      <c r="R204" s="9"/>
      <c r="S204" s="195"/>
      <c r="T204" s="195"/>
      <c r="U204" s="195"/>
      <c r="V204" s="9"/>
    </row>
    <row r="205" spans="1:22" ht="14.25">
      <c r="A205" s="197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196"/>
      <c r="R205" s="9"/>
      <c r="S205" s="195"/>
      <c r="T205" s="195"/>
      <c r="U205" s="195"/>
      <c r="V205" s="9"/>
    </row>
    <row r="206" spans="1:22" ht="14.25">
      <c r="A206" s="197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196"/>
      <c r="R206" s="9"/>
      <c r="S206" s="195"/>
      <c r="T206" s="195"/>
      <c r="U206" s="195"/>
      <c r="V206" s="9"/>
    </row>
    <row r="207" spans="1:22" ht="14.25">
      <c r="A207" s="197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196"/>
      <c r="R207" s="9"/>
      <c r="S207" s="195"/>
      <c r="T207" s="195"/>
      <c r="U207" s="195"/>
      <c r="V207" s="9"/>
    </row>
    <row r="208" spans="1:22" ht="14.25">
      <c r="A208" s="197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196"/>
      <c r="R208" s="9"/>
      <c r="S208" s="195"/>
      <c r="T208" s="195"/>
      <c r="U208" s="195"/>
      <c r="V208" s="9"/>
    </row>
    <row r="209" spans="1:22" ht="14.25">
      <c r="A209" s="197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196"/>
      <c r="R209" s="9"/>
      <c r="S209" s="195"/>
      <c r="T209" s="195"/>
      <c r="U209" s="195"/>
      <c r="V209" s="9"/>
    </row>
    <row r="210" spans="1:22" ht="14.25">
      <c r="A210" s="197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196"/>
      <c r="R210" s="9"/>
      <c r="S210" s="195"/>
      <c r="T210" s="195"/>
      <c r="U210" s="195"/>
      <c r="V210" s="9"/>
    </row>
    <row r="211" spans="1:22" ht="14.25">
      <c r="A211" s="197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196"/>
      <c r="R211" s="9"/>
      <c r="S211" s="195"/>
      <c r="T211" s="195"/>
      <c r="U211" s="195"/>
      <c r="V211" s="9"/>
    </row>
    <row r="212" spans="1:22" ht="14.25">
      <c r="A212" s="197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196"/>
      <c r="R212" s="9"/>
      <c r="S212" s="195"/>
      <c r="T212" s="195"/>
      <c r="U212" s="195"/>
      <c r="V212" s="9"/>
    </row>
    <row r="213" spans="1:22" ht="14.25">
      <c r="A213" s="197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196"/>
      <c r="R213" s="9"/>
      <c r="S213" s="195"/>
      <c r="T213" s="195"/>
      <c r="U213" s="195"/>
      <c r="V213" s="9"/>
    </row>
    <row r="214" spans="1:22" ht="14.25">
      <c r="A214" s="197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196"/>
      <c r="R214" s="9"/>
      <c r="S214" s="195"/>
      <c r="T214" s="195"/>
      <c r="U214" s="195"/>
      <c r="V214" s="9"/>
    </row>
    <row r="215" spans="1:22" ht="14.25">
      <c r="A215" s="197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196"/>
      <c r="R215" s="9"/>
      <c r="S215" s="195"/>
      <c r="T215" s="195"/>
      <c r="U215" s="195"/>
      <c r="V215" s="9"/>
    </row>
    <row r="216" spans="1:22" ht="14.25">
      <c r="A216" s="197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196"/>
      <c r="R216" s="9"/>
      <c r="S216" s="195"/>
      <c r="T216" s="195"/>
      <c r="U216" s="195"/>
      <c r="V216" s="9"/>
    </row>
    <row r="217" spans="1:22" ht="14.25">
      <c r="A217" s="197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196"/>
      <c r="R217" s="9"/>
      <c r="S217" s="195"/>
      <c r="T217" s="195"/>
      <c r="U217" s="195"/>
      <c r="V217" s="9"/>
    </row>
    <row r="218" spans="1:22" ht="14.25">
      <c r="A218" s="197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196"/>
      <c r="R218" s="9"/>
      <c r="S218" s="195"/>
      <c r="T218" s="195"/>
      <c r="U218" s="195"/>
      <c r="V218" s="9"/>
    </row>
    <row r="219" spans="1:22" ht="14.25">
      <c r="A219" s="197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196"/>
      <c r="R219" s="9"/>
      <c r="S219" s="195"/>
      <c r="T219" s="195"/>
      <c r="U219" s="195"/>
      <c r="V219" s="9"/>
    </row>
    <row r="220" spans="1:22" ht="14.25">
      <c r="A220" s="197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196"/>
      <c r="R220" s="9"/>
      <c r="S220" s="195"/>
      <c r="T220" s="195"/>
      <c r="U220" s="195"/>
      <c r="V220" s="9"/>
    </row>
    <row r="221" spans="1:22" ht="14.25">
      <c r="A221" s="197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196"/>
      <c r="R221" s="9"/>
      <c r="S221" s="195"/>
      <c r="T221" s="195"/>
      <c r="U221" s="195"/>
      <c r="V221" s="9"/>
    </row>
    <row r="222" spans="1:22" ht="14.25">
      <c r="A222" s="197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196"/>
      <c r="R222" s="9"/>
      <c r="S222" s="195"/>
      <c r="T222" s="195"/>
      <c r="U222" s="195"/>
      <c r="V222" s="9"/>
    </row>
    <row r="223" spans="1:22" ht="14.25">
      <c r="A223" s="197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196"/>
      <c r="R223" s="9"/>
      <c r="S223" s="195"/>
      <c r="T223" s="195"/>
      <c r="U223" s="195"/>
      <c r="V223" s="9"/>
    </row>
    <row r="224" spans="1:22" ht="14.25">
      <c r="A224" s="197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196"/>
      <c r="R224" s="9"/>
      <c r="S224" s="195"/>
      <c r="T224" s="195"/>
      <c r="U224" s="195"/>
      <c r="V224" s="9"/>
    </row>
    <row r="225" spans="1:22" ht="14.25">
      <c r="A225" s="197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196"/>
      <c r="R225" s="9"/>
      <c r="S225" s="195"/>
      <c r="T225" s="195"/>
      <c r="U225" s="195"/>
      <c r="V225" s="9"/>
    </row>
    <row r="226" spans="1:22" ht="14.25">
      <c r="A226" s="197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196"/>
      <c r="R226" s="9"/>
      <c r="S226" s="195"/>
      <c r="T226" s="195"/>
      <c r="U226" s="195"/>
      <c r="V226" s="9"/>
    </row>
    <row r="227" spans="1:22" ht="14.25">
      <c r="A227" s="197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196"/>
      <c r="R227" s="9"/>
      <c r="S227" s="195"/>
      <c r="T227" s="195"/>
      <c r="U227" s="195"/>
      <c r="V227" s="9"/>
    </row>
    <row r="228" spans="1:22" ht="14.25">
      <c r="A228" s="197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196"/>
      <c r="R228" s="9"/>
      <c r="S228" s="195"/>
      <c r="T228" s="195"/>
      <c r="U228" s="195"/>
      <c r="V228" s="9"/>
    </row>
    <row r="229" spans="1:22" ht="14.25">
      <c r="A229" s="197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196"/>
      <c r="R229" s="9"/>
      <c r="S229" s="195"/>
      <c r="T229" s="195"/>
      <c r="U229" s="195"/>
      <c r="V229" s="9"/>
    </row>
    <row r="230" spans="1:22" ht="14.25">
      <c r="A230" s="197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196"/>
      <c r="R230" s="9"/>
      <c r="S230" s="195"/>
      <c r="T230" s="195"/>
      <c r="U230" s="195"/>
      <c r="V230" s="9"/>
    </row>
    <row r="231" spans="1:22" ht="14.25">
      <c r="A231" s="197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196"/>
      <c r="R231" s="9"/>
      <c r="S231" s="195"/>
      <c r="T231" s="195"/>
      <c r="U231" s="195"/>
      <c r="V231" s="9"/>
    </row>
    <row r="232" spans="1:22" ht="14.25">
      <c r="A232" s="197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196"/>
      <c r="R232" s="9"/>
      <c r="S232" s="195"/>
      <c r="T232" s="195"/>
      <c r="U232" s="195"/>
      <c r="V232" s="9"/>
    </row>
    <row r="233" spans="1:22" ht="14.25">
      <c r="A233" s="197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196"/>
      <c r="R233" s="9"/>
      <c r="S233" s="195"/>
      <c r="T233" s="195"/>
      <c r="U233" s="195"/>
      <c r="V233" s="9"/>
    </row>
    <row r="234" spans="1:22" ht="14.25">
      <c r="A234" s="197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196"/>
      <c r="R234" s="9"/>
      <c r="S234" s="195"/>
      <c r="T234" s="195"/>
      <c r="U234" s="195"/>
      <c r="V234" s="9"/>
    </row>
    <row r="235" spans="1:22" ht="14.25">
      <c r="A235" s="197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196"/>
      <c r="R235" s="9"/>
      <c r="S235" s="195"/>
      <c r="T235" s="195"/>
      <c r="U235" s="195"/>
      <c r="V235" s="9"/>
    </row>
    <row r="236" spans="1:22" ht="14.25">
      <c r="A236" s="197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196"/>
      <c r="R236" s="9"/>
      <c r="S236" s="195"/>
      <c r="T236" s="195"/>
      <c r="U236" s="195"/>
      <c r="V236" s="9"/>
    </row>
    <row r="237" spans="1:22" ht="14.25">
      <c r="A237" s="197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196"/>
      <c r="R237" s="9"/>
      <c r="S237" s="195"/>
      <c r="T237" s="195"/>
      <c r="U237" s="195"/>
      <c r="V237" s="9"/>
    </row>
    <row r="238" spans="1:22" ht="14.25">
      <c r="A238" s="197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196"/>
      <c r="R238" s="9"/>
      <c r="S238" s="195"/>
      <c r="T238" s="195"/>
      <c r="U238" s="195"/>
      <c r="V238" s="9"/>
    </row>
    <row r="239" spans="1:22" ht="14.25">
      <c r="A239" s="197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196"/>
      <c r="R239" s="9"/>
      <c r="S239" s="195"/>
      <c r="T239" s="195"/>
      <c r="U239" s="195"/>
      <c r="V239" s="9"/>
    </row>
    <row r="240" spans="1:22" ht="14.25">
      <c r="A240" s="197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196"/>
      <c r="R240" s="9"/>
      <c r="S240" s="195"/>
      <c r="T240" s="195"/>
      <c r="U240" s="195"/>
      <c r="V240" s="9"/>
    </row>
    <row r="241" spans="1:22" ht="14.25">
      <c r="A241" s="197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196"/>
      <c r="R241" s="9"/>
      <c r="S241" s="195"/>
      <c r="T241" s="195"/>
      <c r="U241" s="195"/>
      <c r="V241" s="9"/>
    </row>
    <row r="242" spans="1:22" ht="14.25">
      <c r="A242" s="197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196"/>
      <c r="R242" s="9"/>
      <c r="S242" s="195"/>
      <c r="T242" s="195"/>
      <c r="U242" s="195"/>
      <c r="V242" s="9"/>
    </row>
    <row r="243" spans="1:22" ht="14.25">
      <c r="A243" s="197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196"/>
      <c r="R243" s="9"/>
      <c r="S243" s="195"/>
      <c r="T243" s="195"/>
      <c r="U243" s="195"/>
      <c r="V243" s="9"/>
    </row>
    <row r="244" spans="1:22" ht="14.25">
      <c r="A244" s="197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196"/>
      <c r="R244" s="9"/>
      <c r="S244" s="195"/>
      <c r="T244" s="195"/>
      <c r="U244" s="195"/>
      <c r="V244" s="9"/>
    </row>
    <row r="245" spans="1:22" ht="14.25">
      <c r="A245" s="197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196"/>
      <c r="R245" s="9"/>
      <c r="S245" s="195"/>
      <c r="T245" s="195"/>
      <c r="U245" s="195"/>
      <c r="V245" s="9"/>
    </row>
    <row r="246" spans="1:22" ht="14.25">
      <c r="A246" s="197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196"/>
      <c r="R246" s="9"/>
      <c r="S246" s="195"/>
      <c r="T246" s="195"/>
      <c r="U246" s="195"/>
      <c r="V246" s="9"/>
    </row>
    <row r="247" spans="1:22" ht="14.25">
      <c r="A247" s="197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196"/>
      <c r="R247" s="9"/>
      <c r="S247" s="195"/>
      <c r="T247" s="195"/>
      <c r="U247" s="195"/>
      <c r="V247" s="9"/>
    </row>
    <row r="248" spans="1:22" ht="14.25">
      <c r="A248" s="197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196"/>
      <c r="R248" s="9"/>
      <c r="S248" s="195"/>
      <c r="T248" s="195"/>
      <c r="U248" s="195"/>
      <c r="V248" s="9"/>
    </row>
    <row r="249" spans="1:22" ht="14.25">
      <c r="A249" s="197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196"/>
      <c r="R249" s="9"/>
      <c r="S249" s="195"/>
      <c r="T249" s="195"/>
      <c r="U249" s="195"/>
      <c r="V249" s="9"/>
    </row>
    <row r="250" spans="1:22" ht="14.25">
      <c r="A250" s="197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196"/>
      <c r="R250" s="9"/>
      <c r="S250" s="195"/>
      <c r="T250" s="195"/>
      <c r="U250" s="195"/>
      <c r="V250" s="9"/>
    </row>
    <row r="251" spans="1:22" ht="14.25">
      <c r="A251" s="197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196"/>
      <c r="R251" s="9"/>
      <c r="S251" s="195"/>
      <c r="T251" s="195"/>
      <c r="U251" s="195"/>
      <c r="V251" s="9"/>
    </row>
    <row r="252" spans="1:22" ht="14.25">
      <c r="A252" s="197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196"/>
      <c r="R252" s="9"/>
      <c r="S252" s="195"/>
      <c r="T252" s="195"/>
      <c r="U252" s="195"/>
      <c r="V252" s="9"/>
    </row>
    <row r="253" spans="1:22" ht="14.25">
      <c r="A253" s="197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196"/>
      <c r="R253" s="9"/>
      <c r="S253" s="195"/>
      <c r="T253" s="195"/>
      <c r="U253" s="195"/>
      <c r="V253" s="9"/>
    </row>
    <row r="254" spans="1:22" ht="14.25">
      <c r="A254" s="197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196"/>
      <c r="R254" s="9"/>
      <c r="S254" s="195"/>
      <c r="T254" s="195"/>
      <c r="U254" s="195"/>
      <c r="V254" s="9"/>
    </row>
    <row r="255" spans="1:22" ht="14.25">
      <c r="A255" s="197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196"/>
      <c r="R255" s="9"/>
      <c r="S255" s="195"/>
      <c r="T255" s="195"/>
      <c r="U255" s="195"/>
      <c r="V255" s="9"/>
    </row>
    <row r="256" spans="1:22" ht="14.25">
      <c r="A256" s="197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196"/>
      <c r="R256" s="9"/>
      <c r="S256" s="195"/>
      <c r="T256" s="195"/>
      <c r="U256" s="195"/>
      <c r="V256" s="9"/>
    </row>
    <row r="257" spans="1:22" ht="14.25">
      <c r="A257" s="197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196"/>
      <c r="R257" s="9"/>
      <c r="S257" s="195"/>
      <c r="T257" s="195"/>
      <c r="U257" s="195"/>
      <c r="V257" s="9"/>
    </row>
    <row r="258" spans="1:22" ht="14.25">
      <c r="A258" s="197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196"/>
      <c r="R258" s="9"/>
      <c r="S258" s="195"/>
      <c r="T258" s="195"/>
      <c r="U258" s="195"/>
      <c r="V258" s="9"/>
    </row>
    <row r="259" spans="1:22" ht="14.25">
      <c r="A259" s="197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196"/>
      <c r="R259" s="9"/>
      <c r="S259" s="195"/>
      <c r="T259" s="195"/>
      <c r="U259" s="195"/>
      <c r="V259" s="9"/>
    </row>
    <row r="260" spans="1:22" ht="14.25">
      <c r="A260" s="197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196"/>
      <c r="R260" s="9"/>
      <c r="S260" s="195"/>
      <c r="T260" s="195"/>
      <c r="U260" s="195"/>
      <c r="V260" s="9"/>
    </row>
    <row r="261" spans="1:22" ht="14.25">
      <c r="A261" s="197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196"/>
      <c r="R261" s="9"/>
      <c r="S261" s="195"/>
      <c r="T261" s="195"/>
      <c r="U261" s="195"/>
      <c r="V261" s="9"/>
    </row>
    <row r="262" spans="1:22" ht="14.25">
      <c r="A262" s="197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196"/>
      <c r="R262" s="9"/>
      <c r="S262" s="195"/>
      <c r="T262" s="195"/>
      <c r="U262" s="195"/>
      <c r="V262" s="9"/>
    </row>
    <row r="263" spans="1:22" ht="14.25">
      <c r="A263" s="197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196"/>
      <c r="R263" s="9"/>
      <c r="S263" s="195"/>
      <c r="T263" s="195"/>
      <c r="U263" s="195"/>
      <c r="V263" s="9"/>
    </row>
    <row r="264" spans="1:22" ht="14.25">
      <c r="A264" s="197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196"/>
      <c r="R264" s="9"/>
      <c r="S264" s="195"/>
      <c r="T264" s="195"/>
      <c r="U264" s="195"/>
      <c r="V264" s="9"/>
    </row>
    <row r="265" spans="1:22" ht="14.25">
      <c r="A265" s="197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196"/>
      <c r="R265" s="9"/>
      <c r="S265" s="195"/>
      <c r="T265" s="195"/>
      <c r="U265" s="195"/>
      <c r="V265" s="9"/>
    </row>
    <row r="266" spans="1:22" ht="14.25">
      <c r="A266" s="197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196"/>
      <c r="R266" s="9"/>
      <c r="S266" s="195"/>
      <c r="T266" s="195"/>
      <c r="U266" s="195"/>
      <c r="V266" s="9"/>
    </row>
    <row r="267" spans="1:22" ht="14.25">
      <c r="A267" s="197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196"/>
      <c r="R267" s="9"/>
      <c r="S267" s="195"/>
      <c r="T267" s="195"/>
      <c r="U267" s="195"/>
      <c r="V267" s="9"/>
    </row>
    <row r="268" spans="1:22" ht="14.25">
      <c r="A268" s="197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196"/>
      <c r="R268" s="9"/>
      <c r="S268" s="195"/>
      <c r="T268" s="195"/>
      <c r="U268" s="195"/>
      <c r="V268" s="9"/>
    </row>
    <row r="269" spans="1:22" ht="14.25">
      <c r="A269" s="197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196"/>
      <c r="R269" s="9"/>
      <c r="S269" s="195"/>
      <c r="T269" s="195"/>
      <c r="U269" s="195"/>
      <c r="V269" s="9"/>
    </row>
    <row r="270" spans="1:22" ht="14.25">
      <c r="A270" s="197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196"/>
      <c r="R270" s="9"/>
      <c r="S270" s="195"/>
      <c r="T270" s="195"/>
      <c r="U270" s="195"/>
      <c r="V270" s="9"/>
    </row>
    <row r="271" spans="1:22" ht="14.25">
      <c r="A271" s="197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196"/>
      <c r="R271" s="9"/>
      <c r="S271" s="195"/>
      <c r="T271" s="195"/>
      <c r="U271" s="195"/>
      <c r="V271" s="9"/>
    </row>
    <row r="272" spans="1:22" ht="14.25">
      <c r="A272" s="197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196"/>
      <c r="R272" s="9"/>
      <c r="S272" s="195"/>
      <c r="T272" s="195"/>
      <c r="U272" s="195"/>
      <c r="V272" s="9"/>
    </row>
    <row r="273" spans="1:22" ht="14.25">
      <c r="A273" s="197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196"/>
      <c r="R273" s="9"/>
      <c r="S273" s="195"/>
      <c r="T273" s="195"/>
      <c r="U273" s="195"/>
      <c r="V273" s="9"/>
    </row>
    <row r="274" spans="1:22" ht="14.25">
      <c r="A274" s="197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196"/>
      <c r="R274" s="9"/>
      <c r="S274" s="195"/>
      <c r="T274" s="195"/>
      <c r="U274" s="195"/>
      <c r="V274" s="9"/>
    </row>
    <row r="275" spans="1:22" ht="14.25">
      <c r="A275" s="197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196"/>
      <c r="R275" s="9"/>
      <c r="S275" s="195"/>
      <c r="T275" s="195"/>
      <c r="U275" s="195"/>
      <c r="V275" s="9"/>
    </row>
    <row r="276" spans="1:22" ht="14.25">
      <c r="A276" s="197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196"/>
      <c r="R276" s="9"/>
      <c r="S276" s="195"/>
      <c r="T276" s="195"/>
      <c r="U276" s="195"/>
      <c r="V276" s="9"/>
    </row>
    <row r="277" spans="1:22" ht="14.25">
      <c r="A277" s="197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196"/>
      <c r="R277" s="9"/>
      <c r="S277" s="195"/>
      <c r="T277" s="195"/>
      <c r="U277" s="195"/>
      <c r="V277" s="9"/>
    </row>
    <row r="278" spans="1:22" ht="14.25">
      <c r="A278" s="197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196"/>
      <c r="R278" s="9"/>
      <c r="S278" s="195"/>
      <c r="T278" s="195"/>
      <c r="U278" s="195"/>
      <c r="V278" s="9"/>
    </row>
    <row r="279" spans="1:22" ht="14.25">
      <c r="A279" s="197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196"/>
      <c r="R279" s="9"/>
      <c r="S279" s="195"/>
      <c r="T279" s="195"/>
      <c r="U279" s="195"/>
      <c r="V279" s="9"/>
    </row>
    <row r="280" spans="1:22" ht="14.25">
      <c r="A280" s="197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196"/>
      <c r="R280" s="9"/>
      <c r="S280" s="195"/>
      <c r="T280" s="195"/>
      <c r="U280" s="195"/>
      <c r="V280" s="9"/>
    </row>
    <row r="281" spans="1:22" ht="14.25">
      <c r="A281" s="197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196"/>
      <c r="R281" s="9"/>
      <c r="S281" s="195"/>
      <c r="T281" s="195"/>
      <c r="U281" s="195"/>
      <c r="V281" s="9"/>
    </row>
    <row r="282" spans="1:22" ht="14.25">
      <c r="A282" s="197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196"/>
      <c r="R282" s="9"/>
      <c r="S282" s="195"/>
      <c r="T282" s="195"/>
      <c r="U282" s="195"/>
      <c r="V282" s="9"/>
    </row>
    <row r="283" spans="1:22" ht="14.25">
      <c r="A283" s="197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196"/>
      <c r="R283" s="9"/>
      <c r="S283" s="195"/>
      <c r="T283" s="195"/>
      <c r="U283" s="195"/>
      <c r="V283" s="9"/>
    </row>
    <row r="284" spans="1:22" ht="14.25">
      <c r="A284" s="197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196"/>
      <c r="R284" s="9"/>
      <c r="S284" s="195"/>
      <c r="T284" s="195"/>
      <c r="U284" s="195"/>
      <c r="V284" s="9"/>
    </row>
    <row r="285" spans="1:22" ht="14.25">
      <c r="A285" s="197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196"/>
      <c r="R285" s="9"/>
      <c r="S285" s="195"/>
      <c r="T285" s="195"/>
      <c r="U285" s="195"/>
      <c r="V285" s="9"/>
    </row>
    <row r="286" spans="1:22" ht="14.25">
      <c r="A286" s="197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196"/>
      <c r="R286" s="9"/>
      <c r="S286" s="195"/>
      <c r="T286" s="195"/>
      <c r="U286" s="195"/>
      <c r="V286" s="9"/>
    </row>
    <row r="287" spans="1:22" ht="14.25">
      <c r="A287" s="197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196"/>
      <c r="R287" s="9"/>
      <c r="S287" s="195"/>
      <c r="T287" s="195"/>
      <c r="U287" s="195"/>
      <c r="V287" s="9"/>
    </row>
    <row r="288" spans="1:22" ht="14.25">
      <c r="A288" s="197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196"/>
      <c r="R288" s="9"/>
      <c r="S288" s="195"/>
      <c r="T288" s="195"/>
      <c r="U288" s="195"/>
      <c r="V288" s="9"/>
    </row>
    <row r="289" spans="1:22" ht="14.25">
      <c r="A289" s="197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196"/>
      <c r="R289" s="9"/>
      <c r="S289" s="195"/>
      <c r="T289" s="195"/>
      <c r="U289" s="195"/>
      <c r="V289" s="9"/>
    </row>
    <row r="290" spans="1:22" ht="14.25">
      <c r="A290" s="197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196"/>
      <c r="R290" s="9"/>
      <c r="S290" s="195"/>
      <c r="T290" s="195"/>
      <c r="U290" s="195"/>
      <c r="V290" s="9"/>
    </row>
    <row r="291" spans="1:22" ht="14.25">
      <c r="A291" s="197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196"/>
      <c r="R291" s="9"/>
      <c r="S291" s="195"/>
      <c r="T291" s="195"/>
      <c r="U291" s="195"/>
      <c r="V291" s="9"/>
    </row>
    <row r="292" spans="1:22" ht="14.25">
      <c r="A292" s="197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196"/>
      <c r="R292" s="9"/>
      <c r="S292" s="195"/>
      <c r="T292" s="195"/>
      <c r="U292" s="195"/>
      <c r="V292" s="9"/>
    </row>
    <row r="293" spans="1:22" ht="14.25">
      <c r="A293" s="197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196"/>
      <c r="R293" s="9"/>
      <c r="S293" s="195"/>
      <c r="T293" s="195"/>
      <c r="U293" s="195"/>
      <c r="V293" s="9"/>
    </row>
    <row r="294" spans="1:22" ht="14.25">
      <c r="A294" s="197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196"/>
      <c r="R294" s="9"/>
      <c r="S294" s="195"/>
      <c r="T294" s="195"/>
      <c r="U294" s="195"/>
      <c r="V294" s="9"/>
    </row>
    <row r="295" spans="1:22" ht="14.25">
      <c r="A295" s="197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196"/>
      <c r="R295" s="9"/>
      <c r="S295" s="195"/>
      <c r="T295" s="195"/>
      <c r="U295" s="195"/>
      <c r="V295" s="9"/>
    </row>
    <row r="296" spans="1:22" ht="14.25">
      <c r="A296" s="197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196"/>
      <c r="R296" s="9"/>
      <c r="S296" s="195"/>
      <c r="T296" s="195"/>
      <c r="U296" s="195"/>
      <c r="V296" s="9"/>
    </row>
    <row r="297" spans="1:22" ht="14.25">
      <c r="A297" s="197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196"/>
      <c r="R297" s="9"/>
      <c r="S297" s="195"/>
      <c r="T297" s="195"/>
      <c r="U297" s="195"/>
      <c r="V297" s="9"/>
    </row>
    <row r="298" spans="1:22" ht="14.25">
      <c r="A298" s="197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196"/>
      <c r="R298" s="9"/>
      <c r="S298" s="195"/>
      <c r="T298" s="195"/>
      <c r="U298" s="195"/>
      <c r="V298" s="9"/>
    </row>
    <row r="299" spans="1:22" ht="14.25">
      <c r="A299" s="197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196"/>
      <c r="R299" s="9"/>
      <c r="S299" s="195"/>
      <c r="T299" s="195"/>
      <c r="U299" s="195"/>
      <c r="V299" s="9"/>
    </row>
    <row r="300" spans="1:22" ht="14.25">
      <c r="A300" s="197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196"/>
      <c r="R300" s="9"/>
      <c r="S300" s="195"/>
      <c r="T300" s="195"/>
      <c r="U300" s="195"/>
      <c r="V300" s="9"/>
    </row>
    <row r="301" spans="1:22" ht="14.25">
      <c r="A301" s="197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196"/>
      <c r="R301" s="9"/>
      <c r="S301" s="195"/>
      <c r="T301" s="195"/>
      <c r="U301" s="195"/>
      <c r="V301" s="9"/>
    </row>
    <row r="302" spans="1:22" ht="14.25">
      <c r="A302" s="197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196"/>
      <c r="R302" s="9"/>
      <c r="S302" s="195"/>
      <c r="T302" s="195"/>
      <c r="U302" s="195"/>
      <c r="V302" s="9"/>
    </row>
    <row r="303" spans="1:22" ht="14.25">
      <c r="A303" s="197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196"/>
      <c r="R303" s="9"/>
      <c r="S303" s="195"/>
      <c r="T303" s="195"/>
      <c r="U303" s="195"/>
      <c r="V303" s="9"/>
    </row>
    <row r="304" spans="1:22" ht="14.25">
      <c r="A304" s="197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196"/>
      <c r="R304" s="9"/>
      <c r="S304" s="195"/>
      <c r="T304" s="195"/>
      <c r="U304" s="195"/>
      <c r="V304" s="9"/>
    </row>
    <row r="305" spans="1:22" ht="14.25">
      <c r="A305" s="197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196"/>
      <c r="R305" s="9"/>
      <c r="S305" s="195"/>
      <c r="T305" s="195"/>
      <c r="U305" s="195"/>
      <c r="V305" s="9"/>
    </row>
    <row r="306" spans="1:22" ht="14.25">
      <c r="A306" s="197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196"/>
      <c r="R306" s="9"/>
      <c r="S306" s="195"/>
      <c r="T306" s="195"/>
      <c r="U306" s="195"/>
      <c r="V306" s="9"/>
    </row>
    <row r="307" spans="1:22" ht="14.25">
      <c r="A307" s="197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196"/>
      <c r="R307" s="9"/>
      <c r="S307" s="195"/>
      <c r="T307" s="195"/>
      <c r="U307" s="195"/>
      <c r="V307" s="9"/>
    </row>
    <row r="308" spans="1:22" ht="14.25">
      <c r="A308" s="197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196"/>
      <c r="R308" s="9"/>
      <c r="S308" s="195"/>
      <c r="T308" s="195"/>
      <c r="U308" s="195"/>
      <c r="V308" s="9"/>
    </row>
    <row r="309" spans="1:22" ht="14.25">
      <c r="A309" s="197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196"/>
      <c r="R309" s="9"/>
      <c r="S309" s="195"/>
      <c r="T309" s="195"/>
      <c r="U309" s="195"/>
      <c r="V309" s="9"/>
    </row>
    <row r="310" spans="1:22" ht="14.25">
      <c r="A310" s="197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196"/>
      <c r="R310" s="9"/>
      <c r="S310" s="195"/>
      <c r="T310" s="195"/>
      <c r="U310" s="195"/>
      <c r="V310" s="9"/>
    </row>
    <row r="311" spans="1:22" ht="14.25">
      <c r="A311" s="197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196"/>
      <c r="R311" s="9"/>
      <c r="S311" s="195"/>
      <c r="T311" s="195"/>
      <c r="U311" s="195"/>
      <c r="V311" s="9"/>
    </row>
    <row r="312" spans="1:22" ht="14.25">
      <c r="A312" s="197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196"/>
      <c r="R312" s="9"/>
      <c r="S312" s="195"/>
      <c r="T312" s="195"/>
      <c r="U312" s="195"/>
      <c r="V312" s="9"/>
    </row>
    <row r="313" spans="1:22" ht="14.25">
      <c r="A313" s="197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196"/>
      <c r="R313" s="9"/>
      <c r="S313" s="195"/>
      <c r="T313" s="195"/>
      <c r="U313" s="195"/>
      <c r="V313" s="9"/>
    </row>
    <row r="314" spans="1:22" ht="14.25">
      <c r="A314" s="197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196"/>
      <c r="R314" s="9"/>
      <c r="S314" s="195"/>
      <c r="T314" s="195"/>
      <c r="U314" s="195"/>
      <c r="V314" s="9"/>
    </row>
    <row r="315" spans="1:22" ht="14.25">
      <c r="A315" s="197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196"/>
      <c r="R315" s="9"/>
      <c r="S315" s="195"/>
      <c r="T315" s="195"/>
      <c r="U315" s="195"/>
      <c r="V315" s="9"/>
    </row>
    <row r="316" spans="1:22" ht="14.25">
      <c r="A316" s="197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196"/>
      <c r="R316" s="9"/>
      <c r="S316" s="195"/>
      <c r="T316" s="195"/>
      <c r="U316" s="195"/>
      <c r="V316" s="9"/>
    </row>
    <row r="317" spans="1:22" ht="14.25">
      <c r="A317" s="197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196"/>
      <c r="R317" s="9"/>
      <c r="S317" s="195"/>
      <c r="T317" s="195"/>
      <c r="U317" s="195"/>
      <c r="V317" s="9"/>
    </row>
    <row r="318" spans="1:22" ht="14.25">
      <c r="A318" s="197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196"/>
      <c r="R318" s="9"/>
      <c r="S318" s="195"/>
      <c r="T318" s="195"/>
      <c r="U318" s="195"/>
      <c r="V318" s="9"/>
    </row>
    <row r="319" spans="1:22" ht="14.25">
      <c r="A319" s="197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196"/>
      <c r="R319" s="9"/>
      <c r="S319" s="195"/>
      <c r="T319" s="195"/>
      <c r="U319" s="195"/>
      <c r="V319" s="9"/>
    </row>
    <row r="320" spans="1:22" ht="14.25">
      <c r="A320" s="197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196"/>
      <c r="R320" s="9"/>
      <c r="S320" s="195"/>
      <c r="T320" s="195"/>
      <c r="U320" s="195"/>
      <c r="V320" s="9"/>
    </row>
    <row r="321" spans="1:22" ht="14.25">
      <c r="A321" s="197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196"/>
      <c r="R321" s="9"/>
      <c r="S321" s="195"/>
      <c r="T321" s="195"/>
      <c r="U321" s="195"/>
      <c r="V321" s="9"/>
    </row>
    <row r="322" spans="1:22" ht="14.25">
      <c r="A322" s="197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196"/>
      <c r="R322" s="9"/>
      <c r="S322" s="195"/>
      <c r="T322" s="195"/>
      <c r="U322" s="195"/>
      <c r="V322" s="9"/>
    </row>
    <row r="323" spans="1:22" ht="14.25">
      <c r="A323" s="197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196"/>
      <c r="R323" s="9"/>
      <c r="S323" s="195"/>
      <c r="T323" s="195"/>
      <c r="U323" s="195"/>
      <c r="V323" s="9"/>
    </row>
    <row r="324" spans="1:22" ht="14.25">
      <c r="A324" s="197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196"/>
      <c r="R324" s="9"/>
      <c r="S324" s="195"/>
      <c r="T324" s="195"/>
      <c r="U324" s="195"/>
      <c r="V324" s="9"/>
    </row>
    <row r="325" spans="1:22" ht="14.25">
      <c r="A325" s="197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196"/>
      <c r="R325" s="9"/>
      <c r="S325" s="195"/>
      <c r="T325" s="195"/>
      <c r="U325" s="195"/>
      <c r="V325" s="9"/>
    </row>
    <row r="326" spans="1:22" ht="14.25">
      <c r="A326" s="197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196"/>
      <c r="R326" s="9"/>
      <c r="S326" s="195"/>
      <c r="T326" s="195"/>
      <c r="U326" s="195"/>
      <c r="V326" s="9"/>
    </row>
    <row r="327" spans="1:22" ht="14.25">
      <c r="A327" s="197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196"/>
      <c r="R327" s="9"/>
      <c r="S327" s="195"/>
      <c r="T327" s="195"/>
      <c r="U327" s="195"/>
      <c r="V327" s="9"/>
    </row>
    <row r="328" spans="1:22" ht="14.25">
      <c r="A328" s="197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196"/>
      <c r="R328" s="9"/>
      <c r="S328" s="195"/>
      <c r="T328" s="195"/>
      <c r="U328" s="195"/>
      <c r="V328" s="9"/>
    </row>
    <row r="329" spans="1:22" ht="14.25">
      <c r="A329" s="197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196"/>
      <c r="R329" s="9"/>
      <c r="S329" s="195"/>
      <c r="T329" s="195"/>
      <c r="U329" s="195"/>
      <c r="V329" s="9"/>
    </row>
    <row r="330" spans="1:22" ht="14.25">
      <c r="A330" s="197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196"/>
      <c r="R330" s="9"/>
      <c r="S330" s="195"/>
      <c r="T330" s="195"/>
      <c r="U330" s="195"/>
      <c r="V330" s="9"/>
    </row>
    <row r="331" spans="1:22" ht="14.25">
      <c r="A331" s="197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196"/>
      <c r="R331" s="9"/>
      <c r="S331" s="195"/>
      <c r="T331" s="195"/>
      <c r="U331" s="195"/>
      <c r="V331" s="9"/>
    </row>
    <row r="332" spans="1:22" ht="14.25">
      <c r="A332" s="197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196"/>
      <c r="R332" s="9"/>
      <c r="S332" s="195"/>
      <c r="T332" s="195"/>
      <c r="U332" s="195"/>
      <c r="V332" s="9"/>
    </row>
    <row r="333" spans="1:22" ht="14.25">
      <c r="A333" s="197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196"/>
      <c r="R333" s="9"/>
      <c r="S333" s="195"/>
      <c r="T333" s="195"/>
      <c r="U333" s="195"/>
      <c r="V333" s="9"/>
    </row>
    <row r="334" spans="1:22" ht="14.25">
      <c r="A334" s="197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196"/>
      <c r="R334" s="9"/>
      <c r="S334" s="195"/>
      <c r="T334" s="195"/>
      <c r="U334" s="195"/>
      <c r="V334" s="9"/>
    </row>
    <row r="335" spans="1:22" ht="14.25">
      <c r="A335" s="197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196"/>
      <c r="R335" s="9"/>
      <c r="S335" s="195"/>
      <c r="T335" s="195"/>
      <c r="U335" s="195"/>
      <c r="V335" s="9"/>
    </row>
    <row r="336" spans="1:22" ht="14.25">
      <c r="A336" s="197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196"/>
      <c r="R336" s="9"/>
      <c r="S336" s="195"/>
      <c r="T336" s="195"/>
      <c r="U336" s="195"/>
      <c r="V336" s="9"/>
    </row>
    <row r="337" spans="1:22" ht="14.25">
      <c r="A337" s="197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196"/>
      <c r="R337" s="9"/>
      <c r="S337" s="195"/>
      <c r="T337" s="195"/>
      <c r="U337" s="195"/>
      <c r="V337" s="9"/>
    </row>
    <row r="338" spans="1:22" ht="14.25">
      <c r="A338" s="197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196"/>
      <c r="R338" s="9"/>
      <c r="S338" s="195"/>
      <c r="T338" s="195"/>
      <c r="U338" s="195"/>
      <c r="V338" s="9"/>
    </row>
    <row r="339" spans="1:22" ht="14.25">
      <c r="A339" s="197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196"/>
      <c r="R339" s="9"/>
      <c r="S339" s="195"/>
      <c r="T339" s="195"/>
      <c r="U339" s="195"/>
      <c r="V339" s="9"/>
    </row>
    <row r="340" spans="1:22" ht="14.25">
      <c r="A340" s="197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196"/>
      <c r="R340" s="9"/>
      <c r="S340" s="195"/>
      <c r="T340" s="195"/>
      <c r="U340" s="195"/>
      <c r="V340" s="9"/>
    </row>
    <row r="341" spans="1:22" ht="14.25">
      <c r="A341" s="197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196"/>
      <c r="R341" s="9"/>
      <c r="S341" s="195"/>
      <c r="T341" s="195"/>
      <c r="U341" s="195"/>
      <c r="V341" s="9"/>
    </row>
    <row r="342" spans="1:22" ht="14.25">
      <c r="A342" s="197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196"/>
      <c r="R342" s="9"/>
      <c r="S342" s="195"/>
      <c r="T342" s="195"/>
      <c r="U342" s="195"/>
      <c r="V342" s="9"/>
    </row>
    <row r="343" spans="1:22" ht="14.25">
      <c r="A343" s="197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196"/>
      <c r="R343" s="9"/>
      <c r="S343" s="195"/>
      <c r="T343" s="195"/>
      <c r="U343" s="195"/>
      <c r="V343" s="9"/>
    </row>
    <row r="344" spans="1:22" ht="14.25">
      <c r="A344" s="197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196"/>
      <c r="R344" s="9"/>
      <c r="S344" s="195"/>
      <c r="T344" s="195"/>
      <c r="U344" s="195"/>
      <c r="V344" s="9"/>
    </row>
    <row r="345" spans="1:22" ht="14.25">
      <c r="A345" s="197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196"/>
      <c r="R345" s="9"/>
      <c r="S345" s="195"/>
      <c r="T345" s="195"/>
      <c r="U345" s="195"/>
      <c r="V345" s="9"/>
    </row>
    <row r="346" spans="1:22" ht="14.25">
      <c r="A346" s="197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196"/>
      <c r="R346" s="9"/>
      <c r="S346" s="195"/>
      <c r="T346" s="195"/>
      <c r="U346" s="195"/>
      <c r="V346" s="9"/>
    </row>
    <row r="347" spans="1:22" ht="14.25">
      <c r="A347" s="197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196"/>
      <c r="R347" s="9"/>
      <c r="S347" s="195"/>
      <c r="T347" s="195"/>
      <c r="U347" s="195"/>
      <c r="V347" s="9"/>
    </row>
    <row r="348" spans="1:22" ht="14.25">
      <c r="A348" s="197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196"/>
      <c r="R348" s="9"/>
      <c r="S348" s="195"/>
      <c r="T348" s="195"/>
      <c r="U348" s="195"/>
      <c r="V348" s="9"/>
    </row>
    <row r="349" spans="1:22" ht="14.25">
      <c r="A349" s="197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196"/>
      <c r="R349" s="9"/>
      <c r="S349" s="195"/>
      <c r="T349" s="195"/>
      <c r="U349" s="195"/>
      <c r="V349" s="9"/>
    </row>
    <row r="350" spans="1:22" ht="14.25">
      <c r="A350" s="197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196"/>
      <c r="R350" s="9"/>
      <c r="S350" s="195"/>
      <c r="T350" s="195"/>
      <c r="U350" s="195"/>
      <c r="V350" s="9"/>
    </row>
    <row r="351" spans="1:22" ht="14.25">
      <c r="A351" s="197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196"/>
      <c r="R351" s="9"/>
      <c r="S351" s="195"/>
      <c r="T351" s="195"/>
      <c r="U351" s="195"/>
      <c r="V351" s="9"/>
    </row>
    <row r="352" spans="1:22" ht="14.25">
      <c r="A352" s="197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196"/>
      <c r="R352" s="9"/>
      <c r="S352" s="195"/>
      <c r="T352" s="195"/>
      <c r="U352" s="195"/>
      <c r="V352" s="9"/>
    </row>
    <row r="353" spans="1:22" ht="14.25">
      <c r="A353" s="197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196"/>
      <c r="R353" s="9"/>
      <c r="S353" s="195"/>
      <c r="T353" s="195"/>
      <c r="U353" s="195"/>
      <c r="V353" s="9"/>
    </row>
    <row r="354" spans="1:22" ht="14.25">
      <c r="A354" s="197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196"/>
      <c r="R354" s="9"/>
      <c r="S354" s="195"/>
      <c r="T354" s="195"/>
      <c r="U354" s="195"/>
      <c r="V354" s="9"/>
    </row>
    <row r="355" spans="1:22" ht="14.25">
      <c r="A355" s="197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196"/>
      <c r="R355" s="9"/>
      <c r="S355" s="195"/>
      <c r="T355" s="195"/>
      <c r="U355" s="195"/>
      <c r="V355" s="9"/>
    </row>
    <row r="356" spans="1:22" ht="14.25">
      <c r="A356" s="197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196"/>
      <c r="R356" s="9"/>
      <c r="S356" s="195"/>
      <c r="T356" s="195"/>
      <c r="U356" s="195"/>
      <c r="V356" s="9"/>
    </row>
    <row r="357" spans="1:22" ht="14.25">
      <c r="A357" s="197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196"/>
      <c r="R357" s="9"/>
      <c r="S357" s="195"/>
      <c r="T357" s="195"/>
      <c r="U357" s="195"/>
      <c r="V357" s="9"/>
    </row>
    <row r="358" spans="1:22" ht="14.25">
      <c r="A358" s="197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196"/>
      <c r="R358" s="9"/>
      <c r="S358" s="195"/>
      <c r="T358" s="195"/>
      <c r="U358" s="195"/>
      <c r="V358" s="9"/>
    </row>
    <row r="359" spans="1:22" ht="14.25">
      <c r="A359" s="197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196"/>
      <c r="R359" s="9"/>
      <c r="S359" s="195"/>
      <c r="T359" s="195"/>
      <c r="U359" s="195"/>
      <c r="V359" s="9"/>
    </row>
    <row r="360" spans="1:22" ht="14.25">
      <c r="A360" s="197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196"/>
      <c r="R360" s="9"/>
      <c r="S360" s="195"/>
      <c r="T360" s="195"/>
      <c r="U360" s="195"/>
      <c r="V360" s="9"/>
    </row>
    <row r="361" spans="1:22" ht="14.25">
      <c r="A361" s="197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196"/>
      <c r="R361" s="9"/>
      <c r="S361" s="195"/>
      <c r="T361" s="195"/>
      <c r="U361" s="195"/>
      <c r="V361" s="9"/>
    </row>
    <row r="362" spans="1:22" ht="14.25">
      <c r="A362" s="197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196"/>
      <c r="R362" s="9"/>
      <c r="S362" s="195"/>
      <c r="T362" s="195"/>
      <c r="U362" s="195"/>
      <c r="V362" s="9"/>
    </row>
    <row r="363" spans="1:22" ht="14.25">
      <c r="A363" s="197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196"/>
      <c r="R363" s="9"/>
      <c r="S363" s="195"/>
      <c r="T363" s="195"/>
      <c r="U363" s="195"/>
      <c r="V363" s="9"/>
    </row>
    <row r="364" spans="1:22" ht="14.25">
      <c r="A364" s="197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196"/>
      <c r="R364" s="9"/>
      <c r="S364" s="195"/>
      <c r="T364" s="195"/>
      <c r="U364" s="195"/>
      <c r="V364" s="9"/>
    </row>
    <row r="365" spans="1:22" ht="14.25">
      <c r="A365" s="197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196"/>
      <c r="R365" s="9"/>
      <c r="S365" s="195"/>
      <c r="T365" s="195"/>
      <c r="U365" s="195"/>
      <c r="V365" s="9"/>
    </row>
    <row r="366" spans="1:22" ht="14.25">
      <c r="A366" s="197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196"/>
      <c r="R366" s="9"/>
      <c r="S366" s="195"/>
      <c r="T366" s="195"/>
      <c r="U366" s="195"/>
      <c r="V366" s="9"/>
    </row>
    <row r="367" spans="1:22" ht="14.25">
      <c r="A367" s="197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196"/>
      <c r="R367" s="9"/>
      <c r="S367" s="195"/>
      <c r="T367" s="195"/>
      <c r="U367" s="195"/>
      <c r="V367" s="9"/>
    </row>
    <row r="368" spans="1:22" ht="14.25">
      <c r="A368" s="197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196"/>
      <c r="R368" s="9"/>
      <c r="S368" s="195"/>
      <c r="T368" s="195"/>
      <c r="U368" s="195"/>
      <c r="V368" s="9"/>
    </row>
    <row r="369" spans="1:22" ht="14.25">
      <c r="A369" s="197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196"/>
      <c r="R369" s="9"/>
      <c r="S369" s="195"/>
      <c r="T369" s="195"/>
      <c r="U369" s="195"/>
      <c r="V369" s="9"/>
    </row>
    <row r="370" spans="1:22" ht="14.25">
      <c r="A370" s="197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196"/>
      <c r="R370" s="9"/>
      <c r="S370" s="195"/>
      <c r="T370" s="195"/>
      <c r="U370" s="195"/>
      <c r="V370" s="9"/>
    </row>
    <row r="371" spans="1:22" ht="14.25">
      <c r="A371" s="197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196"/>
      <c r="R371" s="9"/>
      <c r="S371" s="195"/>
      <c r="T371" s="195"/>
      <c r="U371" s="195"/>
      <c r="V371" s="9"/>
    </row>
    <row r="372" spans="1:22" ht="14.25">
      <c r="A372" s="197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196"/>
      <c r="R372" s="9"/>
      <c r="S372" s="195"/>
      <c r="T372" s="195"/>
      <c r="U372" s="195"/>
      <c r="V372" s="9"/>
    </row>
    <row r="373" spans="1:22" ht="14.25">
      <c r="A373" s="197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196"/>
      <c r="R373" s="9"/>
      <c r="S373" s="195"/>
      <c r="T373" s="195"/>
      <c r="U373" s="195"/>
      <c r="V373" s="9"/>
    </row>
    <row r="374" spans="1:22" ht="14.25">
      <c r="A374" s="197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196"/>
      <c r="R374" s="9"/>
      <c r="S374" s="195"/>
      <c r="T374" s="195"/>
      <c r="U374" s="195"/>
      <c r="V374" s="9"/>
    </row>
    <row r="375" spans="1:22" ht="14.25">
      <c r="A375" s="197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196"/>
      <c r="R375" s="9"/>
      <c r="S375" s="195"/>
      <c r="T375" s="195"/>
      <c r="U375" s="195"/>
      <c r="V375" s="9"/>
    </row>
    <row r="376" spans="1:22" ht="14.25">
      <c r="A376" s="197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196"/>
      <c r="R376" s="9"/>
      <c r="S376" s="195"/>
      <c r="T376" s="195"/>
      <c r="U376" s="195"/>
      <c r="V376" s="9"/>
    </row>
    <row r="377" spans="1:22" ht="14.25">
      <c r="A377" s="197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196"/>
      <c r="R377" s="9"/>
      <c r="S377" s="195"/>
      <c r="T377" s="195"/>
      <c r="U377" s="195"/>
      <c r="V377" s="9"/>
    </row>
    <row r="378" spans="1:22" ht="14.25">
      <c r="A378" s="197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196"/>
      <c r="R378" s="9"/>
      <c r="S378" s="195"/>
      <c r="T378" s="195"/>
      <c r="U378" s="195"/>
      <c r="V378" s="9"/>
    </row>
    <row r="379" spans="1:22" ht="14.25">
      <c r="A379" s="197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196"/>
      <c r="R379" s="9"/>
      <c r="S379" s="195"/>
      <c r="T379" s="195"/>
      <c r="U379" s="195"/>
      <c r="V379" s="9"/>
    </row>
    <row r="380" spans="1:22" ht="14.25">
      <c r="A380" s="197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196"/>
      <c r="R380" s="9"/>
      <c r="S380" s="195"/>
      <c r="T380" s="195"/>
      <c r="U380" s="195"/>
      <c r="V380" s="9"/>
    </row>
    <row r="381" spans="1:22" ht="14.25">
      <c r="A381" s="197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196"/>
      <c r="R381" s="9"/>
      <c r="S381" s="195"/>
      <c r="T381" s="195"/>
      <c r="U381" s="195"/>
      <c r="V381" s="9"/>
    </row>
    <row r="382" spans="1:22" ht="14.25">
      <c r="A382" s="197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196"/>
      <c r="R382" s="9"/>
      <c r="S382" s="195"/>
      <c r="T382" s="195"/>
      <c r="U382" s="195"/>
      <c r="V382" s="9"/>
    </row>
    <row r="383" spans="1:22" ht="14.25">
      <c r="A383" s="197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196"/>
      <c r="R383" s="9"/>
      <c r="S383" s="195"/>
      <c r="T383" s="195"/>
      <c r="U383" s="195"/>
      <c r="V383" s="9"/>
    </row>
    <row r="384" spans="1:22" ht="14.25">
      <c r="A384" s="197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196"/>
      <c r="R384" s="9"/>
      <c r="S384" s="195"/>
      <c r="T384" s="195"/>
      <c r="U384" s="195"/>
      <c r="V384" s="9"/>
    </row>
    <row r="385" spans="1:22" ht="14.25">
      <c r="A385" s="197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196"/>
      <c r="R385" s="9"/>
      <c r="S385" s="195"/>
      <c r="T385" s="195"/>
      <c r="U385" s="195"/>
      <c r="V385" s="9"/>
    </row>
    <row r="386" spans="1:22" ht="14.25">
      <c r="A386" s="197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196"/>
      <c r="R386" s="9"/>
      <c r="S386" s="195"/>
      <c r="T386" s="195"/>
      <c r="U386" s="195"/>
      <c r="V386" s="9"/>
    </row>
    <row r="387" spans="1:22" ht="14.25">
      <c r="A387" s="197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196"/>
      <c r="R387" s="9"/>
      <c r="S387" s="195"/>
      <c r="T387" s="195"/>
      <c r="U387" s="195"/>
      <c r="V387" s="9"/>
    </row>
    <row r="388" spans="1:22" ht="14.25">
      <c r="A388" s="197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196"/>
      <c r="R388" s="9"/>
      <c r="S388" s="195"/>
      <c r="T388" s="195"/>
      <c r="U388" s="195"/>
      <c r="V388" s="9"/>
    </row>
    <row r="389" spans="1:22" ht="14.25">
      <c r="A389" s="197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196"/>
      <c r="R389" s="9"/>
      <c r="S389" s="195"/>
      <c r="T389" s="195"/>
      <c r="U389" s="195"/>
      <c r="V389" s="9"/>
    </row>
    <row r="390" spans="1:22" ht="14.25">
      <c r="A390" s="197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196"/>
      <c r="R390" s="9"/>
      <c r="S390" s="4"/>
      <c r="T390" s="4"/>
      <c r="U390" s="4"/>
      <c r="V390" s="9"/>
    </row>
    <row r="391" spans="1:22" ht="14.25">
      <c r="A391" s="197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196"/>
      <c r="R391" s="9"/>
      <c r="S391" s="4"/>
      <c r="T391" s="4"/>
      <c r="U391" s="4"/>
      <c r="V391" s="9"/>
    </row>
    <row r="392" spans="1:22" ht="14.25">
      <c r="A392" s="197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196"/>
      <c r="R392" s="9"/>
      <c r="S392" s="4"/>
      <c r="T392" s="4"/>
      <c r="U392" s="4"/>
      <c r="V392" s="9"/>
    </row>
    <row r="393" spans="1:22" ht="14.25">
      <c r="A393" s="197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196"/>
      <c r="R393" s="9"/>
      <c r="S393" s="4"/>
      <c r="T393" s="4"/>
      <c r="U393" s="4"/>
      <c r="V393" s="9"/>
    </row>
    <row r="394" spans="1:22" ht="14.25">
      <c r="A394" s="197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196"/>
      <c r="R394" s="9"/>
      <c r="S394" s="4"/>
      <c r="T394" s="4"/>
      <c r="U394" s="4"/>
      <c r="V394" s="9"/>
    </row>
    <row r="395" spans="1:22" ht="14.25">
      <c r="A395" s="197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196"/>
      <c r="R395" s="9"/>
      <c r="S395" s="4"/>
      <c r="T395" s="4"/>
      <c r="U395" s="4"/>
      <c r="V395" s="9"/>
    </row>
    <row r="396" spans="1:22" ht="14.25">
      <c r="A396" s="197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196"/>
      <c r="R396" s="9"/>
      <c r="S396" s="4"/>
      <c r="T396" s="4"/>
      <c r="U396" s="4"/>
      <c r="V396" s="9"/>
    </row>
    <row r="397" spans="1:22" ht="14.25">
      <c r="A397" s="197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196"/>
      <c r="R397" s="9"/>
      <c r="S397" s="4"/>
      <c r="T397" s="4"/>
      <c r="U397" s="4"/>
      <c r="V397" s="9"/>
    </row>
    <row r="398" spans="1:22" ht="14.25">
      <c r="A398" s="197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196"/>
      <c r="R398" s="9"/>
      <c r="S398" s="4"/>
      <c r="T398" s="4"/>
      <c r="U398" s="4"/>
      <c r="V398" s="9"/>
    </row>
    <row r="399" spans="1:22" ht="14.25">
      <c r="A399" s="197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196"/>
      <c r="R399" s="9"/>
      <c r="S399" s="4"/>
      <c r="T399" s="4"/>
      <c r="U399" s="4"/>
      <c r="V399" s="9"/>
    </row>
    <row r="400" spans="1:22" ht="14.25">
      <c r="A400" s="197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196"/>
      <c r="R400" s="9"/>
      <c r="S400" s="4"/>
      <c r="T400" s="4"/>
      <c r="U400" s="4"/>
      <c r="V400" s="9"/>
    </row>
    <row r="401" spans="1:22" ht="14.25">
      <c r="A401" s="197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196"/>
      <c r="R401" s="9"/>
      <c r="S401" s="4"/>
      <c r="T401" s="4"/>
      <c r="U401" s="4"/>
      <c r="V401" s="9"/>
    </row>
    <row r="402" spans="1:22" ht="14.25">
      <c r="A402" s="197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196"/>
      <c r="R402" s="9"/>
      <c r="S402" s="4"/>
      <c r="T402" s="4"/>
      <c r="U402" s="4"/>
      <c r="V402" s="9"/>
    </row>
    <row r="403" spans="1:22" ht="14.25">
      <c r="A403" s="197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196"/>
      <c r="R403" s="9"/>
      <c r="S403" s="4"/>
      <c r="T403" s="4"/>
      <c r="U403" s="4"/>
      <c r="V403" s="9"/>
    </row>
    <row r="404" spans="1:22" ht="14.25">
      <c r="A404" s="197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196"/>
      <c r="R404" s="9"/>
      <c r="S404" s="4"/>
      <c r="T404" s="4"/>
      <c r="U404" s="4"/>
      <c r="V404" s="9"/>
    </row>
    <row r="405" spans="1:22" ht="14.25">
      <c r="A405" s="197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196"/>
      <c r="R405" s="9"/>
      <c r="S405" s="4"/>
      <c r="T405" s="4"/>
      <c r="U405" s="4"/>
      <c r="V405" s="9"/>
    </row>
    <row r="406" spans="1:22" ht="14.25">
      <c r="A406" s="197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196"/>
      <c r="R406" s="9"/>
      <c r="S406" s="4"/>
      <c r="T406" s="4"/>
      <c r="U406" s="4"/>
      <c r="V406" s="9"/>
    </row>
    <row r="407" spans="1:22" ht="14.25">
      <c r="A407" s="197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196"/>
      <c r="R407" s="9"/>
      <c r="S407" s="3" t="s">
        <v>341</v>
      </c>
      <c r="T407" s="3"/>
      <c r="U407" s="3"/>
      <c r="V407" s="9"/>
    </row>
    <row r="408" spans="1:22" ht="14.25">
      <c r="A408" s="197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196"/>
      <c r="R408" s="9"/>
      <c r="S408" s="3" t="s">
        <v>996</v>
      </c>
      <c r="T408" s="3"/>
      <c r="U408" s="3"/>
      <c r="V408" s="9"/>
    </row>
    <row r="409" spans="1:22" ht="14.25">
      <c r="A409" s="197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196"/>
      <c r="R409" s="9"/>
      <c r="S409" s="3" t="s">
        <v>997</v>
      </c>
      <c r="T409" s="3"/>
      <c r="U409" s="3"/>
      <c r="V409" s="9"/>
    </row>
    <row r="410" spans="1:22" ht="14.25">
      <c r="A410" s="197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196"/>
      <c r="R410" s="9"/>
      <c r="S410" s="3" t="s">
        <v>998</v>
      </c>
      <c r="T410" s="3"/>
      <c r="U410" s="3"/>
      <c r="V410" s="9"/>
    </row>
    <row r="411" spans="1:22" ht="14.25">
      <c r="A411" s="197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196"/>
      <c r="R411" s="9"/>
      <c r="S411" s="3" t="s">
        <v>1007</v>
      </c>
      <c r="T411" s="3"/>
      <c r="U411" s="3"/>
      <c r="V411" s="9"/>
    </row>
    <row r="412" spans="1:22" ht="14.25">
      <c r="A412" s="197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196"/>
      <c r="R412" s="9"/>
      <c r="S412" s="3" t="s">
        <v>1877</v>
      </c>
      <c r="T412" s="3"/>
      <c r="U412" s="3"/>
      <c r="V412" s="9"/>
    </row>
    <row r="413" spans="1:22" ht="14.25">
      <c r="A413" s="197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196"/>
      <c r="R413" s="9"/>
      <c r="S413" s="3" t="s">
        <v>439</v>
      </c>
      <c r="T413" s="3"/>
      <c r="U413" s="3"/>
      <c r="V413" s="9"/>
    </row>
    <row r="414" spans="1:22" ht="14.25">
      <c r="A414" s="197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196"/>
      <c r="R414" s="9"/>
      <c r="S414" s="3" t="s">
        <v>1878</v>
      </c>
      <c r="T414" s="3"/>
      <c r="U414" s="3"/>
      <c r="V414" s="9"/>
    </row>
    <row r="415" spans="1:22" ht="14.25">
      <c r="A415" s="197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196"/>
      <c r="R415" s="9"/>
      <c r="S415" s="3" t="s">
        <v>1879</v>
      </c>
      <c r="T415" s="3"/>
      <c r="U415" s="3"/>
      <c r="V415" s="9"/>
    </row>
    <row r="416" spans="1:22" ht="14.25">
      <c r="A416" s="197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196"/>
      <c r="R416" s="9"/>
      <c r="S416" s="4"/>
      <c r="T416" s="4"/>
      <c r="U416" s="4"/>
      <c r="V416" s="9"/>
    </row>
    <row r="417" spans="1:22" ht="14.25">
      <c r="A417" s="197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196"/>
      <c r="R417" s="9"/>
      <c r="S417" s="4"/>
      <c r="T417" s="4"/>
      <c r="U417" s="4"/>
      <c r="V417" s="9"/>
    </row>
    <row r="418" spans="1:22" ht="14.25">
      <c r="A418" s="197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196"/>
      <c r="R418" s="9"/>
      <c r="S418" s="4"/>
      <c r="T418" s="4"/>
      <c r="U418" s="4"/>
      <c r="V418" s="9"/>
    </row>
    <row r="419" spans="1:22" ht="14.25">
      <c r="A419" s="197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196"/>
      <c r="R419" s="9"/>
      <c r="S419" s="4"/>
      <c r="T419" s="4"/>
      <c r="U419" s="4"/>
      <c r="V419" s="9"/>
    </row>
    <row r="420" spans="1:22" ht="14.25">
      <c r="A420" s="197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196"/>
      <c r="R420" s="9"/>
      <c r="S420" s="4"/>
      <c r="T420" s="4"/>
      <c r="U420" s="4"/>
      <c r="V420" s="9"/>
    </row>
    <row r="421" spans="1:22" ht="14.25">
      <c r="A421" s="197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196"/>
      <c r="R421" s="9"/>
      <c r="S421" s="4"/>
      <c r="T421" s="4"/>
      <c r="U421" s="4"/>
      <c r="V421" s="9"/>
    </row>
    <row r="422" spans="1:22" ht="14.25">
      <c r="A422" s="197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196"/>
      <c r="R422" s="9"/>
      <c r="S422" s="4"/>
      <c r="T422" s="4"/>
      <c r="U422" s="4"/>
      <c r="V422" s="9"/>
    </row>
    <row r="423" spans="1:22" ht="14.25">
      <c r="A423" s="197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196"/>
      <c r="R423" s="9"/>
      <c r="S423" s="4"/>
      <c r="T423" s="4"/>
      <c r="U423" s="4"/>
      <c r="V423" s="9"/>
    </row>
    <row r="424" spans="1:22" ht="14.25">
      <c r="A424" s="197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196"/>
      <c r="R424" s="9"/>
      <c r="S424" s="4"/>
      <c r="T424" s="4"/>
      <c r="U424" s="4"/>
      <c r="V424" s="9"/>
    </row>
    <row r="425" spans="1:22" ht="14.25">
      <c r="A425" s="197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196"/>
      <c r="R425" s="9"/>
      <c r="S425" s="4"/>
      <c r="T425" s="4"/>
      <c r="U425" s="4"/>
      <c r="V425" s="9"/>
    </row>
    <row r="426" spans="1:22" ht="14.25">
      <c r="A426" s="197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196"/>
      <c r="R426" s="9"/>
      <c r="S426" s="4"/>
      <c r="T426" s="4"/>
      <c r="U426" s="4"/>
      <c r="V426" s="9"/>
    </row>
    <row r="427" spans="1:22" ht="14.25">
      <c r="A427" s="197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196"/>
      <c r="R427" s="9"/>
      <c r="S427" s="4"/>
      <c r="T427" s="4"/>
      <c r="U427" s="4"/>
      <c r="V427" s="9"/>
    </row>
    <row r="428" spans="1:22" ht="14.25">
      <c r="A428" s="197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196"/>
      <c r="R428" s="9"/>
      <c r="S428" s="4"/>
      <c r="T428" s="4"/>
      <c r="U428" s="4"/>
      <c r="V428" s="9"/>
    </row>
    <row r="429" spans="1:22" ht="14.25">
      <c r="A429" s="197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196"/>
      <c r="R429" s="9"/>
      <c r="S429" s="4"/>
      <c r="T429" s="4"/>
      <c r="U429" s="4"/>
      <c r="V429" s="9"/>
    </row>
    <row r="430" spans="1:22" ht="14.25">
      <c r="A430" s="197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196"/>
      <c r="R430" s="9"/>
      <c r="S430" s="4"/>
      <c r="T430" s="4"/>
      <c r="U430" s="4"/>
      <c r="V430" s="9"/>
    </row>
    <row r="431" spans="1:22" ht="14.25">
      <c r="A431" s="197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196"/>
      <c r="R431" s="9"/>
      <c r="S431" s="4"/>
      <c r="T431" s="4"/>
      <c r="U431" s="4"/>
      <c r="V431" s="9"/>
    </row>
    <row r="432" spans="1:22" ht="14.25">
      <c r="A432" s="197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196"/>
      <c r="R432" s="9"/>
      <c r="S432" s="4"/>
      <c r="T432" s="4"/>
      <c r="U432" s="4"/>
      <c r="V432" s="9"/>
    </row>
    <row r="433" spans="1:22" ht="14.25">
      <c r="A433" s="197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196"/>
      <c r="R433" s="9"/>
      <c r="S433" s="4"/>
      <c r="T433" s="4"/>
      <c r="U433" s="4"/>
      <c r="V433" s="9"/>
    </row>
    <row r="434" spans="1:22" ht="14.25">
      <c r="A434" s="197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196"/>
      <c r="R434" s="9"/>
      <c r="S434" s="4"/>
      <c r="T434" s="4"/>
      <c r="U434" s="4"/>
      <c r="V434" s="9"/>
    </row>
    <row r="435" spans="1:22" ht="14.25">
      <c r="A435" s="197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196"/>
      <c r="R435" s="9"/>
      <c r="S435" s="4"/>
      <c r="T435" s="4"/>
      <c r="U435" s="4"/>
      <c r="V435" s="9"/>
    </row>
    <row r="436" spans="1:22" ht="14.25">
      <c r="A436" s="197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196"/>
      <c r="R436" s="9"/>
      <c r="S436" s="4"/>
      <c r="T436" s="4"/>
      <c r="U436" s="4"/>
      <c r="V436" s="9"/>
    </row>
    <row r="437" spans="1:22" ht="14.25">
      <c r="A437" s="197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196"/>
      <c r="R437" s="9"/>
      <c r="S437" s="4"/>
      <c r="T437" s="4"/>
      <c r="U437" s="4"/>
      <c r="V437" s="9"/>
    </row>
    <row r="438" spans="1:22" ht="14.25">
      <c r="A438" s="197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196"/>
      <c r="R438" s="9"/>
      <c r="S438" s="4"/>
      <c r="T438" s="4"/>
      <c r="U438" s="4"/>
      <c r="V438" s="9"/>
    </row>
    <row r="439" spans="1:22" ht="14.25">
      <c r="A439" s="197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196"/>
      <c r="R439" s="9"/>
      <c r="S439" s="4"/>
      <c r="T439" s="4"/>
      <c r="U439" s="4"/>
      <c r="V439" s="9"/>
    </row>
    <row r="440" spans="1:22" ht="14.25">
      <c r="A440" s="197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196"/>
      <c r="R440" s="9"/>
      <c r="S440" s="4"/>
      <c r="T440" s="4"/>
      <c r="U440" s="4"/>
      <c r="V440" s="9"/>
    </row>
    <row r="441" spans="1:22" ht="14.25">
      <c r="A441" s="197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196"/>
      <c r="R441" s="9"/>
      <c r="S441" s="4"/>
      <c r="T441" s="4"/>
      <c r="U441" s="4"/>
      <c r="V441" s="9"/>
    </row>
    <row r="442" spans="1:22" ht="14.25">
      <c r="A442" s="197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196"/>
      <c r="R442" s="9"/>
      <c r="S442" s="4"/>
      <c r="T442" s="4"/>
      <c r="U442" s="4"/>
      <c r="V442" s="9"/>
    </row>
    <row r="443" spans="1:22" ht="14.25">
      <c r="A443" s="197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196"/>
      <c r="R443" s="9"/>
      <c r="S443" s="4"/>
      <c r="T443" s="4"/>
      <c r="U443" s="4"/>
      <c r="V443" s="9"/>
    </row>
    <row r="444" spans="1:22" ht="14.25">
      <c r="A444" s="197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196"/>
      <c r="R444" s="9"/>
      <c r="S444" s="4"/>
      <c r="T444" s="4"/>
      <c r="U444" s="4"/>
      <c r="V444" s="9"/>
    </row>
    <row r="445" spans="1:22" ht="14.25">
      <c r="A445" s="197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196"/>
      <c r="R445" s="9"/>
      <c r="S445" s="4"/>
      <c r="T445" s="4"/>
      <c r="U445" s="4"/>
      <c r="V445" s="9"/>
    </row>
    <row r="446" spans="1:22" ht="14.25">
      <c r="A446" s="197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196"/>
      <c r="R446" s="9"/>
      <c r="S446" s="4"/>
      <c r="T446" s="4"/>
      <c r="U446" s="4"/>
      <c r="V446" s="9"/>
    </row>
    <row r="447" spans="1:22" ht="14.25">
      <c r="A447" s="197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196"/>
      <c r="R447" s="9"/>
      <c r="S447" s="4"/>
      <c r="T447" s="4"/>
      <c r="U447" s="4"/>
      <c r="V447" s="9"/>
    </row>
    <row r="448" spans="1:22" ht="14.25">
      <c r="A448" s="197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196"/>
      <c r="R448" s="9"/>
      <c r="S448" s="4"/>
      <c r="T448" s="4"/>
      <c r="U448" s="4"/>
      <c r="V448" s="9"/>
    </row>
    <row r="449" spans="1:22" ht="14.25">
      <c r="A449" s="197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196"/>
      <c r="R449" s="9"/>
      <c r="S449" s="4"/>
      <c r="T449" s="4"/>
      <c r="U449" s="4"/>
      <c r="V449" s="9"/>
    </row>
    <row r="450" spans="1:22" ht="14.25">
      <c r="A450" s="197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196"/>
      <c r="R450" s="9"/>
      <c r="S450" s="4"/>
      <c r="T450" s="4"/>
      <c r="U450" s="4"/>
      <c r="V450" s="9"/>
    </row>
    <row r="451" spans="1:22" ht="14.25">
      <c r="A451" s="197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196"/>
      <c r="R451" s="9"/>
      <c r="S451" s="4"/>
      <c r="T451" s="4"/>
      <c r="U451" s="4"/>
      <c r="V451" s="9"/>
    </row>
    <row r="452" spans="1:22" ht="14.25">
      <c r="A452" s="197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196"/>
      <c r="R452" s="9"/>
      <c r="S452" s="4"/>
      <c r="T452" s="4"/>
      <c r="U452" s="4"/>
      <c r="V452" s="9"/>
    </row>
    <row r="453" spans="1:22" ht="14.25">
      <c r="A453" s="197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196"/>
      <c r="R453" s="9"/>
      <c r="S453" s="4"/>
      <c r="T453" s="4"/>
      <c r="U453" s="4"/>
      <c r="V453" s="9"/>
    </row>
    <row r="454" spans="1:22" ht="14.25">
      <c r="A454" s="197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196"/>
      <c r="R454" s="9"/>
      <c r="S454" s="4"/>
      <c r="T454" s="4"/>
      <c r="U454" s="4"/>
      <c r="V454" s="9"/>
    </row>
    <row r="455" spans="1:22" ht="14.25">
      <c r="A455" s="197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196"/>
      <c r="R455" s="9"/>
      <c r="S455" s="4"/>
      <c r="T455" s="4"/>
      <c r="U455" s="4"/>
      <c r="V455" s="9"/>
    </row>
    <row r="456" spans="1:22" ht="14.25">
      <c r="A456" s="197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196"/>
      <c r="R456" s="9"/>
      <c r="S456" s="4"/>
      <c r="T456" s="4"/>
      <c r="U456" s="4"/>
      <c r="V456" s="9"/>
    </row>
    <row r="457" spans="1:22" ht="14.25">
      <c r="A457" s="197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196"/>
      <c r="R457" s="9"/>
      <c r="S457" s="4"/>
      <c r="T457" s="4"/>
      <c r="U457" s="4"/>
      <c r="V457" s="9"/>
    </row>
    <row r="458" spans="1:22" ht="14.25">
      <c r="A458" s="197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196"/>
      <c r="R458" s="9"/>
      <c r="S458" s="4"/>
      <c r="T458" s="4"/>
      <c r="U458" s="4"/>
      <c r="V458" s="9"/>
    </row>
    <row r="459" spans="1:22" ht="14.25">
      <c r="A459" s="197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196"/>
      <c r="R459" s="9"/>
      <c r="S459" s="4"/>
      <c r="T459" s="4"/>
      <c r="U459" s="4"/>
      <c r="V459" s="9"/>
    </row>
    <row r="460" spans="1:22" ht="14.25">
      <c r="A460" s="197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196"/>
      <c r="R460" s="9"/>
      <c r="S460" s="4"/>
      <c r="T460" s="4"/>
      <c r="U460" s="4"/>
      <c r="V460" s="9"/>
    </row>
    <row r="461" spans="1:22" ht="14.25">
      <c r="A461" s="197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196"/>
      <c r="R461" s="9"/>
      <c r="S461" s="4"/>
      <c r="T461" s="4"/>
      <c r="U461" s="4"/>
      <c r="V461" s="9"/>
    </row>
    <row r="462" spans="1:22" ht="14.25">
      <c r="A462" s="197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196"/>
      <c r="R462" s="9"/>
      <c r="S462" s="4"/>
      <c r="T462" s="4"/>
      <c r="U462" s="4"/>
      <c r="V462" s="9"/>
    </row>
    <row r="463" spans="1:22" ht="14.25">
      <c r="A463" s="197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196"/>
      <c r="R463" s="9"/>
      <c r="S463" s="4"/>
      <c r="T463" s="4"/>
      <c r="U463" s="4"/>
      <c r="V463" s="9"/>
    </row>
    <row r="464" spans="1:22" ht="14.25">
      <c r="A464" s="197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196"/>
      <c r="R464" s="9"/>
      <c r="S464" s="4"/>
      <c r="T464" s="4"/>
      <c r="U464" s="4"/>
      <c r="V464" s="9"/>
    </row>
    <row r="465" spans="1:22" ht="14.25">
      <c r="A465" s="197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196"/>
      <c r="R465" s="9"/>
      <c r="S465" s="4"/>
      <c r="T465" s="4"/>
      <c r="U465" s="4"/>
      <c r="V465" s="9"/>
    </row>
    <row r="466" spans="1:22" ht="14.25">
      <c r="A466" s="197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196"/>
      <c r="R466" s="9"/>
      <c r="S466" s="4"/>
      <c r="T466" s="4"/>
      <c r="U466" s="4"/>
      <c r="V466" s="9"/>
    </row>
    <row r="467" spans="1:22" ht="14.25">
      <c r="A467" s="197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196"/>
      <c r="R467" s="9"/>
      <c r="S467" s="4"/>
      <c r="T467" s="4"/>
      <c r="U467" s="4"/>
      <c r="V467" s="9"/>
    </row>
    <row r="468" spans="1:22" ht="14.25">
      <c r="A468" s="197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196"/>
      <c r="R468" s="9"/>
      <c r="S468" s="4"/>
      <c r="T468" s="4"/>
      <c r="U468" s="4"/>
      <c r="V468" s="9"/>
    </row>
    <row r="469" spans="1:22" ht="14.25">
      <c r="A469" s="197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196"/>
      <c r="R469" s="9"/>
      <c r="S469" s="4"/>
      <c r="T469" s="4"/>
      <c r="U469" s="4"/>
      <c r="V469" s="9"/>
    </row>
    <row r="470" spans="1:22" ht="14.25">
      <c r="A470" s="197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196"/>
      <c r="R470" s="9"/>
      <c r="S470" s="4"/>
      <c r="T470" s="4"/>
      <c r="U470" s="4"/>
      <c r="V470" s="9"/>
    </row>
    <row r="471" spans="1:22" ht="14.25">
      <c r="A471" s="197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196"/>
      <c r="R471" s="9"/>
      <c r="S471" s="4"/>
      <c r="T471" s="4"/>
      <c r="U471" s="4"/>
      <c r="V471" s="9"/>
    </row>
    <row r="472" spans="1:22" ht="14.25">
      <c r="A472" s="197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196"/>
      <c r="R472" s="9"/>
      <c r="S472" s="4"/>
      <c r="T472" s="4"/>
      <c r="U472" s="4"/>
      <c r="V472" s="9"/>
    </row>
    <row r="473" spans="1:22" ht="14.25">
      <c r="A473" s="197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196"/>
      <c r="R473" s="9"/>
      <c r="S473" s="4"/>
      <c r="T473" s="4"/>
      <c r="U473" s="4"/>
      <c r="V473" s="9"/>
    </row>
    <row r="474" spans="1:22" ht="14.25">
      <c r="A474" s="197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196"/>
      <c r="R474" s="9"/>
      <c r="S474" s="4"/>
      <c r="T474" s="4"/>
      <c r="U474" s="4"/>
      <c r="V474" s="9"/>
    </row>
    <row r="475" spans="1:22" ht="14.25">
      <c r="A475" s="197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196"/>
      <c r="R475" s="9"/>
      <c r="S475" s="4"/>
      <c r="T475" s="4"/>
      <c r="U475" s="4"/>
      <c r="V475" s="9"/>
    </row>
    <row r="476" spans="1:22" ht="14.25">
      <c r="A476" s="197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196"/>
      <c r="R476" s="9"/>
      <c r="S476" s="4"/>
      <c r="T476" s="4"/>
      <c r="U476" s="4"/>
      <c r="V476" s="9"/>
    </row>
    <row r="477" spans="1:22" ht="14.25">
      <c r="A477" s="197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196"/>
      <c r="R477" s="9"/>
      <c r="S477" s="4"/>
      <c r="T477" s="4"/>
      <c r="U477" s="4"/>
      <c r="V477" s="9"/>
    </row>
    <row r="478" spans="1:22" ht="14.25">
      <c r="A478" s="197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196"/>
      <c r="R478" s="9"/>
      <c r="S478" s="4"/>
      <c r="T478" s="4"/>
      <c r="U478" s="4"/>
      <c r="V478" s="9"/>
    </row>
    <row r="479" spans="1:22" ht="14.25">
      <c r="A479" s="197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196"/>
      <c r="R479" s="9"/>
      <c r="S479" s="4"/>
      <c r="T479" s="4"/>
      <c r="U479" s="4"/>
      <c r="V479" s="9"/>
    </row>
    <row r="480" spans="1:22" ht="14.25">
      <c r="A480" s="197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196"/>
      <c r="R480" s="9"/>
      <c r="S480" s="4"/>
      <c r="T480" s="4"/>
      <c r="U480" s="4"/>
      <c r="V480" s="9"/>
    </row>
    <row r="481" spans="1:22" ht="14.25">
      <c r="A481" s="197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196"/>
      <c r="R481" s="9"/>
      <c r="S481" s="4"/>
      <c r="T481" s="4"/>
      <c r="U481" s="4"/>
      <c r="V481" s="9"/>
    </row>
    <row r="482" spans="1:22" ht="14.25">
      <c r="A482" s="197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196"/>
      <c r="R482" s="9"/>
      <c r="S482" s="4"/>
      <c r="T482" s="4"/>
      <c r="U482" s="4"/>
      <c r="V482" s="9"/>
    </row>
    <row r="483" spans="1:22" ht="14.25">
      <c r="A483" s="197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196"/>
      <c r="R483" s="9"/>
      <c r="S483" s="4"/>
      <c r="T483" s="4"/>
      <c r="U483" s="4"/>
      <c r="V483" s="9"/>
    </row>
    <row r="484" spans="1:22" ht="14.25">
      <c r="A484" s="197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196"/>
      <c r="R484" s="9"/>
      <c r="S484" s="4"/>
      <c r="T484" s="4"/>
      <c r="U484" s="4"/>
      <c r="V484" s="9"/>
    </row>
    <row r="485" spans="1:22" ht="14.25">
      <c r="A485" s="197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196"/>
      <c r="R485" s="9"/>
      <c r="S485" s="4"/>
      <c r="T485" s="4"/>
      <c r="U485" s="4"/>
      <c r="V485" s="9"/>
    </row>
    <row r="486" spans="1:22" ht="14.25">
      <c r="A486" s="197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196"/>
      <c r="R486" s="9"/>
      <c r="S486" s="4"/>
      <c r="T486" s="4"/>
      <c r="U486" s="4"/>
      <c r="V486" s="9"/>
    </row>
    <row r="487" spans="1:22" ht="14.25">
      <c r="A487" s="197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196"/>
      <c r="R487" s="9"/>
      <c r="S487" s="4"/>
      <c r="T487" s="4"/>
      <c r="U487" s="4"/>
      <c r="V487" s="9"/>
    </row>
    <row r="488" spans="1:22" ht="14.25">
      <c r="A488" s="197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196"/>
      <c r="R488" s="9"/>
      <c r="S488" s="4"/>
      <c r="T488" s="4"/>
      <c r="U488" s="4"/>
      <c r="V488" s="9"/>
    </row>
    <row r="489" spans="1:22" ht="14.25">
      <c r="A489" s="197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196"/>
      <c r="R489" s="9"/>
      <c r="S489" s="4"/>
      <c r="T489" s="4"/>
      <c r="U489" s="4"/>
      <c r="V489" s="9"/>
    </row>
    <row r="490" spans="1:22" ht="14.25">
      <c r="A490" s="197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196"/>
      <c r="R490" s="9"/>
      <c r="S490" s="4"/>
      <c r="T490" s="4"/>
      <c r="U490" s="4"/>
      <c r="V490" s="9"/>
    </row>
    <row r="491" spans="1:22" ht="14.25">
      <c r="A491" s="197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196"/>
      <c r="R491" s="9"/>
      <c r="S491" s="4"/>
      <c r="T491" s="4"/>
      <c r="U491" s="4"/>
      <c r="V491" s="9"/>
    </row>
    <row r="492" spans="1:22" ht="14.25">
      <c r="A492" s="197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196"/>
      <c r="R492" s="9"/>
      <c r="S492" s="4"/>
      <c r="T492" s="4"/>
      <c r="U492" s="4"/>
      <c r="V492" s="9"/>
    </row>
    <row r="493" spans="1:22" ht="14.25">
      <c r="A493" s="197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196"/>
      <c r="R493" s="9"/>
      <c r="S493" s="4"/>
      <c r="T493" s="4"/>
      <c r="U493" s="4"/>
      <c r="V493" s="9"/>
    </row>
    <row r="494" spans="1:22" ht="14.25">
      <c r="A494" s="197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196"/>
      <c r="R494" s="9"/>
      <c r="S494" s="4"/>
      <c r="T494" s="4"/>
      <c r="U494" s="4"/>
      <c r="V494" s="9"/>
    </row>
    <row r="495" spans="1:22" ht="14.25">
      <c r="A495" s="197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196"/>
      <c r="R495" s="9"/>
      <c r="S495" s="4"/>
      <c r="T495" s="4"/>
      <c r="U495" s="4"/>
      <c r="V495" s="9"/>
    </row>
    <row r="496" spans="1:22" ht="14.25">
      <c r="A496" s="197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196"/>
      <c r="R496" s="9"/>
      <c r="S496" s="4"/>
      <c r="T496" s="4"/>
      <c r="U496" s="4"/>
      <c r="V496" s="9"/>
    </row>
    <row r="497" spans="1:22" ht="14.25">
      <c r="A497" s="197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196"/>
      <c r="R497" s="9"/>
      <c r="S497" s="4"/>
      <c r="T497" s="4"/>
      <c r="U497" s="4"/>
      <c r="V497" s="9"/>
    </row>
    <row r="498" spans="1:22" ht="14.25">
      <c r="A498" s="197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196"/>
      <c r="R498" s="9"/>
      <c r="S498" s="4"/>
      <c r="T498" s="4"/>
      <c r="U498" s="4"/>
      <c r="V498" s="9"/>
    </row>
    <row r="499" spans="1:22" ht="14.25">
      <c r="A499" s="197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196"/>
      <c r="R499" s="9"/>
      <c r="S499" s="4"/>
      <c r="T499" s="4"/>
      <c r="U499" s="4"/>
      <c r="V499" s="9"/>
    </row>
    <row r="500" spans="1:22" ht="14.25">
      <c r="A500" s="197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196"/>
      <c r="R500" s="9"/>
      <c r="S500" s="4"/>
      <c r="T500" s="4"/>
      <c r="U500" s="4"/>
      <c r="V500" s="9"/>
    </row>
    <row r="501" spans="1:22" ht="14.25">
      <c r="A501" s="197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196"/>
      <c r="R501" s="9"/>
      <c r="S501" s="4"/>
      <c r="T501" s="4"/>
      <c r="U501" s="4"/>
      <c r="V501" s="9"/>
    </row>
    <row r="502" spans="1:22" ht="14.25">
      <c r="A502" s="197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196"/>
      <c r="R502" s="9"/>
      <c r="S502" s="4"/>
      <c r="T502" s="4"/>
      <c r="U502" s="4"/>
      <c r="V502" s="9"/>
    </row>
    <row r="503" spans="1:22" ht="14.25">
      <c r="A503" s="197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196"/>
      <c r="R503" s="9"/>
      <c r="S503" s="4"/>
      <c r="T503" s="4"/>
      <c r="U503" s="4"/>
      <c r="V503" s="9"/>
    </row>
    <row r="504" spans="1:22" ht="14.25">
      <c r="A504" s="197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196"/>
      <c r="R504" s="9"/>
      <c r="S504" s="4"/>
      <c r="T504" s="4"/>
      <c r="U504" s="4"/>
      <c r="V504" s="9"/>
    </row>
    <row r="505" spans="1:22" ht="14.25">
      <c r="A505" s="197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196"/>
      <c r="R505" s="9"/>
      <c r="S505" s="4"/>
      <c r="T505" s="4"/>
      <c r="U505" s="4"/>
      <c r="V505" s="9"/>
    </row>
    <row r="506" spans="1:22" ht="14.25">
      <c r="A506" s="197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196"/>
      <c r="R506" s="9"/>
      <c r="S506" s="4"/>
      <c r="T506" s="4"/>
      <c r="U506" s="4"/>
      <c r="V506" s="9"/>
    </row>
    <row r="507" spans="1:22" ht="14.25">
      <c r="A507" s="197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196"/>
      <c r="R507" s="9"/>
      <c r="S507" s="4"/>
      <c r="T507" s="4"/>
      <c r="U507" s="4"/>
      <c r="V507" s="9"/>
    </row>
    <row r="508" spans="1:22" ht="14.25">
      <c r="A508" s="197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196"/>
      <c r="R508" s="9"/>
      <c r="S508" s="4"/>
      <c r="T508" s="4"/>
      <c r="U508" s="4"/>
      <c r="V508" s="9"/>
    </row>
    <row r="509" spans="1:22" ht="12.75">
      <c r="A509" s="198"/>
    </row>
    <row r="510" spans="1:22" ht="12.75">
      <c r="A510" s="198"/>
    </row>
    <row r="511" spans="1:22" ht="12.75">
      <c r="A511" s="198"/>
    </row>
    <row r="512" spans="1:22" ht="12.75">
      <c r="A512" s="198"/>
    </row>
    <row r="513" spans="1:1" ht="12.75">
      <c r="A513" s="198"/>
    </row>
    <row r="514" spans="1:1" ht="12.75">
      <c r="A514" s="198"/>
    </row>
    <row r="515" spans="1:1" ht="12.75">
      <c r="A515" s="198"/>
    </row>
    <row r="516" spans="1:1" ht="12.75">
      <c r="A516" s="198"/>
    </row>
    <row r="517" spans="1:1" ht="12.75">
      <c r="A517" s="198"/>
    </row>
    <row r="518" spans="1:1" ht="12.75">
      <c r="A518" s="198"/>
    </row>
    <row r="519" spans="1:1" ht="12.75">
      <c r="A519" s="198"/>
    </row>
    <row r="520" spans="1:1" ht="12.75">
      <c r="A520" s="198"/>
    </row>
    <row r="521" spans="1:1" ht="12.75">
      <c r="A521" s="198"/>
    </row>
    <row r="522" spans="1:1" ht="12.75">
      <c r="A522" s="198"/>
    </row>
    <row r="523" spans="1:1" ht="12.75">
      <c r="A523" s="198"/>
    </row>
    <row r="524" spans="1:1" ht="12.75">
      <c r="A524" s="198"/>
    </row>
    <row r="525" spans="1:1" ht="12.75">
      <c r="A525" s="198"/>
    </row>
    <row r="526" spans="1:1" ht="12.75">
      <c r="A526" s="198"/>
    </row>
    <row r="527" spans="1:1" ht="12.75">
      <c r="A527" s="198"/>
    </row>
    <row r="528" spans="1:1" ht="12.75">
      <c r="A528" s="198"/>
    </row>
    <row r="529" spans="1:1" ht="12.75">
      <c r="A529" s="198"/>
    </row>
    <row r="530" spans="1:1" ht="12.75">
      <c r="A530" s="198"/>
    </row>
    <row r="531" spans="1:1" ht="12.75">
      <c r="A531" s="198"/>
    </row>
    <row r="532" spans="1:1" ht="12.75">
      <c r="A532" s="198"/>
    </row>
    <row r="533" spans="1:1" ht="12.75">
      <c r="A533" s="198"/>
    </row>
    <row r="534" spans="1:1" ht="12.75">
      <c r="A534" s="198"/>
    </row>
    <row r="535" spans="1:1" ht="12.75">
      <c r="A535" s="198"/>
    </row>
    <row r="536" spans="1:1" ht="12.75">
      <c r="A536" s="198"/>
    </row>
    <row r="537" spans="1:1" ht="12.75">
      <c r="A537" s="198"/>
    </row>
    <row r="538" spans="1:1" ht="12.75">
      <c r="A538" s="198"/>
    </row>
    <row r="539" spans="1:1" ht="12.75">
      <c r="A539" s="198"/>
    </row>
    <row r="540" spans="1:1" ht="12.75">
      <c r="A540" s="198"/>
    </row>
    <row r="541" spans="1:1" ht="12.75">
      <c r="A541" s="198"/>
    </row>
    <row r="542" spans="1:1" ht="12.75">
      <c r="A542" s="198"/>
    </row>
    <row r="543" spans="1:1" ht="12.75">
      <c r="A543" s="198"/>
    </row>
    <row r="544" spans="1:1" ht="12.75">
      <c r="A544" s="198"/>
    </row>
    <row r="545" spans="1:1" ht="12.75">
      <c r="A545" s="198"/>
    </row>
    <row r="546" spans="1:1" ht="12.75">
      <c r="A546" s="198"/>
    </row>
    <row r="547" spans="1:1" ht="12.75">
      <c r="A547" s="198"/>
    </row>
    <row r="548" spans="1:1" ht="12.75">
      <c r="A548" s="198"/>
    </row>
    <row r="549" spans="1:1" ht="12.75">
      <c r="A549" s="198"/>
    </row>
    <row r="550" spans="1:1" ht="12.75">
      <c r="A550" s="198"/>
    </row>
    <row r="551" spans="1:1" ht="12.75">
      <c r="A551" s="198"/>
    </row>
    <row r="552" spans="1:1" ht="12.75">
      <c r="A552" s="198"/>
    </row>
    <row r="553" spans="1:1" ht="12.75">
      <c r="A553" s="198"/>
    </row>
    <row r="554" spans="1:1" ht="12.75">
      <c r="A554" s="198"/>
    </row>
    <row r="555" spans="1:1" ht="12.75">
      <c r="A555" s="198"/>
    </row>
    <row r="556" spans="1:1" ht="12.75">
      <c r="A556" s="198"/>
    </row>
    <row r="557" spans="1:1" ht="12.75">
      <c r="A557" s="198"/>
    </row>
    <row r="558" spans="1:1" ht="12.75">
      <c r="A558" s="198"/>
    </row>
    <row r="559" spans="1:1" ht="12.75">
      <c r="A559" s="198"/>
    </row>
    <row r="560" spans="1:1" ht="12.75">
      <c r="A560" s="198"/>
    </row>
    <row r="561" spans="1:1" ht="12.75">
      <c r="A561" s="198"/>
    </row>
    <row r="562" spans="1:1" ht="12.75">
      <c r="A562" s="198"/>
    </row>
    <row r="563" spans="1:1" ht="12.75">
      <c r="A563" s="198"/>
    </row>
    <row r="564" spans="1:1" ht="12.75">
      <c r="A564" s="198"/>
    </row>
    <row r="565" spans="1:1" ht="12.75">
      <c r="A565" s="198"/>
    </row>
    <row r="566" spans="1:1" ht="12.75">
      <c r="A566" s="198"/>
    </row>
    <row r="567" spans="1:1" ht="12.75">
      <c r="A567" s="198"/>
    </row>
    <row r="568" spans="1:1" ht="12.75">
      <c r="A568" s="198"/>
    </row>
    <row r="569" spans="1:1" ht="12.75">
      <c r="A569" s="198"/>
    </row>
    <row r="570" spans="1:1" ht="12.75">
      <c r="A570" s="198"/>
    </row>
    <row r="571" spans="1:1" ht="12.75">
      <c r="A571" s="198"/>
    </row>
    <row r="572" spans="1:1" ht="12.75">
      <c r="A572" s="198"/>
    </row>
    <row r="573" spans="1:1" ht="12.75">
      <c r="A573" s="198"/>
    </row>
    <row r="574" spans="1:1" ht="12.75">
      <c r="A574" s="198"/>
    </row>
    <row r="575" spans="1:1" ht="12.75">
      <c r="A575" s="198"/>
    </row>
    <row r="576" spans="1:1" ht="12.75">
      <c r="A576" s="198"/>
    </row>
    <row r="577" spans="1:1" ht="12.75">
      <c r="A577" s="198"/>
    </row>
    <row r="578" spans="1:1" ht="12.75">
      <c r="A578" s="198"/>
    </row>
    <row r="579" spans="1:1" ht="12.75">
      <c r="A579" s="198"/>
    </row>
    <row r="580" spans="1:1" ht="12.75">
      <c r="A580" s="198"/>
    </row>
    <row r="581" spans="1:1" ht="12.75">
      <c r="A581" s="198"/>
    </row>
    <row r="582" spans="1:1" ht="12.75">
      <c r="A582" s="198"/>
    </row>
    <row r="583" spans="1:1" ht="12.75">
      <c r="A583" s="198"/>
    </row>
    <row r="584" spans="1:1" ht="12.75">
      <c r="A584" s="198"/>
    </row>
    <row r="585" spans="1:1" ht="12.75">
      <c r="A585" s="198"/>
    </row>
    <row r="586" spans="1:1" ht="12.75">
      <c r="A586" s="198"/>
    </row>
    <row r="587" spans="1:1" ht="12.75">
      <c r="A587" s="198"/>
    </row>
    <row r="588" spans="1:1" ht="12.75">
      <c r="A588" s="198"/>
    </row>
    <row r="589" spans="1:1" ht="12.75">
      <c r="A589" s="198"/>
    </row>
    <row r="590" spans="1:1" ht="12.75">
      <c r="A590" s="198"/>
    </row>
    <row r="591" spans="1:1" ht="12.75">
      <c r="A591" s="198"/>
    </row>
    <row r="592" spans="1:1" ht="12.75">
      <c r="A592" s="198"/>
    </row>
    <row r="593" spans="1:1" ht="12.75">
      <c r="A593" s="198"/>
    </row>
    <row r="594" spans="1:1" ht="12.75">
      <c r="A594" s="198"/>
    </row>
    <row r="595" spans="1:1" ht="12.75">
      <c r="A595" s="198"/>
    </row>
    <row r="596" spans="1:1" ht="12.75">
      <c r="A596" s="198"/>
    </row>
    <row r="597" spans="1:1" ht="12.75">
      <c r="A597" s="198"/>
    </row>
    <row r="598" spans="1:1" ht="12.75">
      <c r="A598" s="198"/>
    </row>
    <row r="599" spans="1:1" ht="12.75">
      <c r="A599" s="198"/>
    </row>
    <row r="600" spans="1:1" ht="12.75">
      <c r="A600" s="198"/>
    </row>
    <row r="601" spans="1:1" ht="12.75">
      <c r="A601" s="198"/>
    </row>
    <row r="602" spans="1:1" ht="12.75">
      <c r="A602" s="198"/>
    </row>
    <row r="603" spans="1:1" ht="12.75">
      <c r="A603" s="198"/>
    </row>
    <row r="604" spans="1:1" ht="12.75">
      <c r="A604" s="198"/>
    </row>
    <row r="605" spans="1:1" ht="12.75">
      <c r="A605" s="198"/>
    </row>
    <row r="606" spans="1:1" ht="12.75">
      <c r="A606" s="198"/>
    </row>
    <row r="607" spans="1:1" ht="12.75">
      <c r="A607" s="198"/>
    </row>
    <row r="608" spans="1:1" ht="12.75">
      <c r="A608" s="198"/>
    </row>
    <row r="609" spans="1:1" ht="12.75">
      <c r="A609" s="198"/>
    </row>
    <row r="610" spans="1:1" ht="12.75">
      <c r="A610" s="198"/>
    </row>
    <row r="611" spans="1:1" ht="12.75">
      <c r="A611" s="198"/>
    </row>
    <row r="612" spans="1:1" ht="12.75">
      <c r="A612" s="198"/>
    </row>
    <row r="613" spans="1:1" ht="12.75">
      <c r="A613" s="198"/>
    </row>
    <row r="614" spans="1:1" ht="12.75">
      <c r="A614" s="198"/>
    </row>
    <row r="615" spans="1:1" ht="12.75">
      <c r="A615" s="198"/>
    </row>
    <row r="616" spans="1:1" ht="12.75">
      <c r="A616" s="198"/>
    </row>
    <row r="617" spans="1:1" ht="12.75">
      <c r="A617" s="198"/>
    </row>
    <row r="618" spans="1:1" ht="12.75">
      <c r="A618" s="198"/>
    </row>
    <row r="619" spans="1:1" ht="12.75">
      <c r="A619" s="198"/>
    </row>
    <row r="620" spans="1:1" ht="12.75">
      <c r="A620" s="198"/>
    </row>
    <row r="621" spans="1:1" ht="12.75">
      <c r="A621" s="198"/>
    </row>
    <row r="622" spans="1:1" ht="12.75">
      <c r="A622" s="198"/>
    </row>
    <row r="623" spans="1:1" ht="12.75">
      <c r="A623" s="198"/>
    </row>
    <row r="624" spans="1:1" ht="12.75">
      <c r="A624" s="198"/>
    </row>
    <row r="625" spans="1:1" ht="12.75">
      <c r="A625" s="198"/>
    </row>
    <row r="626" spans="1:1" ht="12.75">
      <c r="A626" s="198"/>
    </row>
    <row r="627" spans="1:1" ht="12.75">
      <c r="A627" s="198"/>
    </row>
    <row r="628" spans="1:1" ht="12.75">
      <c r="A628" s="198"/>
    </row>
    <row r="629" spans="1:1" ht="12.75">
      <c r="A629" s="198"/>
    </row>
    <row r="630" spans="1:1" ht="12.75">
      <c r="A630" s="198"/>
    </row>
    <row r="631" spans="1:1" ht="12.75">
      <c r="A631" s="198"/>
    </row>
    <row r="632" spans="1:1" ht="12.75">
      <c r="A632" s="198"/>
    </row>
    <row r="633" spans="1:1" ht="12.75">
      <c r="A633" s="198"/>
    </row>
    <row r="634" spans="1:1" ht="12.75">
      <c r="A634" s="198"/>
    </row>
    <row r="635" spans="1:1" ht="12.75">
      <c r="A635" s="198"/>
    </row>
    <row r="636" spans="1:1" ht="12.75">
      <c r="A636" s="198"/>
    </row>
    <row r="637" spans="1:1" ht="12.75">
      <c r="A637" s="198"/>
    </row>
    <row r="638" spans="1:1" ht="12.75">
      <c r="A638" s="198"/>
    </row>
    <row r="639" spans="1:1" ht="12.75">
      <c r="A639" s="198"/>
    </row>
    <row r="640" spans="1:1" ht="12.75">
      <c r="A640" s="198"/>
    </row>
    <row r="641" spans="1:1" ht="12.75">
      <c r="A641" s="198"/>
    </row>
    <row r="642" spans="1:1" ht="12.75">
      <c r="A642" s="198"/>
    </row>
    <row r="643" spans="1:1" ht="12.75">
      <c r="A643" s="198"/>
    </row>
    <row r="644" spans="1:1" ht="12.75">
      <c r="A644" s="198"/>
    </row>
    <row r="645" spans="1:1" ht="12.75">
      <c r="A645" s="198"/>
    </row>
    <row r="646" spans="1:1" ht="12.75">
      <c r="A646" s="198"/>
    </row>
    <row r="647" spans="1:1" ht="12.75">
      <c r="A647" s="198"/>
    </row>
    <row r="648" spans="1:1" ht="12.75">
      <c r="A648" s="198"/>
    </row>
    <row r="649" spans="1:1" ht="12.75">
      <c r="A649" s="198"/>
    </row>
    <row r="650" spans="1:1" ht="12.75">
      <c r="A650" s="198"/>
    </row>
    <row r="651" spans="1:1" ht="12.75">
      <c r="A651" s="198"/>
    </row>
    <row r="652" spans="1:1" ht="12.75">
      <c r="A652" s="198"/>
    </row>
    <row r="653" spans="1:1" ht="12.75">
      <c r="A653" s="198"/>
    </row>
    <row r="654" spans="1:1" ht="12.75">
      <c r="A654" s="198"/>
    </row>
    <row r="655" spans="1:1" ht="12.75">
      <c r="A655" s="198"/>
    </row>
    <row r="656" spans="1:1" ht="12.75">
      <c r="A656" s="198"/>
    </row>
    <row r="657" spans="1:1" ht="12.75">
      <c r="A657" s="198"/>
    </row>
    <row r="658" spans="1:1" ht="12.75">
      <c r="A658" s="198"/>
    </row>
    <row r="659" spans="1:1" ht="12.75">
      <c r="A659" s="198"/>
    </row>
    <row r="660" spans="1:1" ht="12.75">
      <c r="A660" s="198"/>
    </row>
    <row r="661" spans="1:1" ht="12.75">
      <c r="A661" s="198"/>
    </row>
    <row r="662" spans="1:1" ht="12.75">
      <c r="A662" s="198"/>
    </row>
    <row r="663" spans="1:1" ht="12.75">
      <c r="A663" s="198"/>
    </row>
    <row r="664" spans="1:1" ht="12.75">
      <c r="A664" s="198"/>
    </row>
    <row r="665" spans="1:1" ht="12.75">
      <c r="A665" s="198"/>
    </row>
    <row r="666" spans="1:1" ht="12.75">
      <c r="A666" s="198"/>
    </row>
    <row r="667" spans="1:1" ht="12.75">
      <c r="A667" s="198"/>
    </row>
    <row r="668" spans="1:1" ht="12.75">
      <c r="A668" s="198"/>
    </row>
    <row r="669" spans="1:1" ht="12.75">
      <c r="A669" s="198"/>
    </row>
    <row r="670" spans="1:1" ht="12.75">
      <c r="A670" s="198"/>
    </row>
    <row r="671" spans="1:1" ht="12.75">
      <c r="A671" s="198"/>
    </row>
    <row r="672" spans="1:1" ht="12.75">
      <c r="A672" s="198"/>
    </row>
    <row r="673" spans="1:1" ht="12.75">
      <c r="A673" s="198"/>
    </row>
    <row r="674" spans="1:1" ht="12.75">
      <c r="A674" s="198"/>
    </row>
    <row r="675" spans="1:1" ht="12.75">
      <c r="A675" s="198"/>
    </row>
    <row r="676" spans="1:1" ht="12.75">
      <c r="A676" s="198"/>
    </row>
    <row r="677" spans="1:1" ht="12.75">
      <c r="A677" s="198"/>
    </row>
    <row r="678" spans="1:1" ht="12.75">
      <c r="A678" s="198"/>
    </row>
    <row r="679" spans="1:1" ht="12.75">
      <c r="A679" s="198"/>
    </row>
    <row r="680" spans="1:1" ht="12.75">
      <c r="A680" s="198"/>
    </row>
    <row r="681" spans="1:1" ht="12.75">
      <c r="A681" s="198"/>
    </row>
    <row r="682" spans="1:1" ht="12.75">
      <c r="A682" s="198"/>
    </row>
    <row r="683" spans="1:1" ht="12.75">
      <c r="A683" s="198"/>
    </row>
    <row r="684" spans="1:1" ht="12.75">
      <c r="A684" s="198"/>
    </row>
    <row r="685" spans="1:1" ht="12.75">
      <c r="A685" s="198"/>
    </row>
    <row r="686" spans="1:1" ht="12.75">
      <c r="A686" s="198"/>
    </row>
    <row r="687" spans="1:1" ht="12.75">
      <c r="A687" s="198"/>
    </row>
    <row r="688" spans="1:1" ht="12.75">
      <c r="A688" s="198"/>
    </row>
    <row r="689" spans="1:1" ht="12.75">
      <c r="A689" s="198"/>
    </row>
    <row r="690" spans="1:1" ht="12.75">
      <c r="A690" s="198"/>
    </row>
    <row r="691" spans="1:1" ht="12.75">
      <c r="A691" s="198"/>
    </row>
    <row r="692" spans="1:1" ht="12.75">
      <c r="A692" s="198"/>
    </row>
    <row r="693" spans="1:1" ht="12.75">
      <c r="A693" s="198"/>
    </row>
    <row r="694" spans="1:1" ht="12.75">
      <c r="A694" s="198"/>
    </row>
    <row r="695" spans="1:1" ht="12.75">
      <c r="A695" s="198"/>
    </row>
    <row r="696" spans="1:1" ht="12.75">
      <c r="A696" s="198"/>
    </row>
    <row r="697" spans="1:1" ht="12.75">
      <c r="A697" s="198"/>
    </row>
    <row r="698" spans="1:1" ht="12.75">
      <c r="A698" s="198"/>
    </row>
    <row r="699" spans="1:1" ht="12.75">
      <c r="A699" s="198"/>
    </row>
    <row r="700" spans="1:1" ht="12.75">
      <c r="A700" s="198"/>
    </row>
    <row r="701" spans="1:1" ht="12.75">
      <c r="A701" s="198"/>
    </row>
    <row r="702" spans="1:1" ht="12.75">
      <c r="A702" s="198"/>
    </row>
    <row r="703" spans="1:1" ht="12.75">
      <c r="A703" s="198"/>
    </row>
    <row r="704" spans="1:1" ht="12.75">
      <c r="A704" s="198"/>
    </row>
    <row r="705" spans="1:1" ht="12.75">
      <c r="A705" s="198"/>
    </row>
    <row r="706" spans="1:1" ht="12.75">
      <c r="A706" s="198"/>
    </row>
    <row r="707" spans="1:1" ht="12.75">
      <c r="A707" s="198"/>
    </row>
    <row r="708" spans="1:1" ht="12.75">
      <c r="A708" s="198"/>
    </row>
    <row r="709" spans="1:1" ht="12.75">
      <c r="A709" s="198"/>
    </row>
    <row r="710" spans="1:1" ht="12.75">
      <c r="A710" s="198"/>
    </row>
    <row r="711" spans="1:1" ht="12.75">
      <c r="A711" s="198"/>
    </row>
    <row r="712" spans="1:1" ht="12.75">
      <c r="A712" s="198"/>
    </row>
    <row r="713" spans="1:1" ht="12.75">
      <c r="A713" s="198"/>
    </row>
    <row r="714" spans="1:1" ht="12.75">
      <c r="A714" s="198"/>
    </row>
    <row r="715" spans="1:1" ht="12.75">
      <c r="A715" s="198"/>
    </row>
    <row r="716" spans="1:1" ht="12.75">
      <c r="A716" s="198"/>
    </row>
    <row r="717" spans="1:1" ht="12.75">
      <c r="A717" s="198"/>
    </row>
    <row r="718" spans="1:1" ht="12.75">
      <c r="A718" s="198"/>
    </row>
    <row r="719" spans="1:1" ht="12.75">
      <c r="A719" s="198"/>
    </row>
    <row r="720" spans="1:1" ht="12.75">
      <c r="A720" s="198"/>
    </row>
    <row r="721" spans="1:1" ht="12.75">
      <c r="A721" s="198"/>
    </row>
    <row r="722" spans="1:1" ht="12.75">
      <c r="A722" s="198"/>
    </row>
    <row r="723" spans="1:1" ht="12.75">
      <c r="A723" s="198"/>
    </row>
    <row r="724" spans="1:1" ht="12.75">
      <c r="A724" s="198"/>
    </row>
    <row r="725" spans="1:1" ht="12.75">
      <c r="A725" s="198"/>
    </row>
    <row r="726" spans="1:1" ht="12.75">
      <c r="A726" s="198"/>
    </row>
    <row r="727" spans="1:1" ht="12.75">
      <c r="A727" s="198"/>
    </row>
    <row r="728" spans="1:1" ht="12.75">
      <c r="A728" s="198"/>
    </row>
    <row r="729" spans="1:1" ht="12.75">
      <c r="A729" s="198"/>
    </row>
    <row r="730" spans="1:1" ht="12.75">
      <c r="A730" s="198"/>
    </row>
    <row r="731" spans="1:1" ht="12.75">
      <c r="A731" s="198"/>
    </row>
    <row r="732" spans="1:1" ht="12.75">
      <c r="A732" s="198"/>
    </row>
    <row r="733" spans="1:1" ht="12.75">
      <c r="A733" s="198"/>
    </row>
    <row r="734" spans="1:1" ht="12.75">
      <c r="A734" s="198"/>
    </row>
    <row r="735" spans="1:1" ht="12.75">
      <c r="A735" s="198"/>
    </row>
    <row r="736" spans="1:1" ht="12.75">
      <c r="A736" s="198"/>
    </row>
    <row r="737" spans="1:1" ht="12.75">
      <c r="A737" s="198"/>
    </row>
    <row r="738" spans="1:1" ht="12.75">
      <c r="A738" s="198"/>
    </row>
    <row r="739" spans="1:1" ht="12.75">
      <c r="A739" s="198"/>
    </row>
    <row r="740" spans="1:1" ht="12.75">
      <c r="A740" s="198"/>
    </row>
    <row r="741" spans="1:1" ht="12.75">
      <c r="A741" s="198"/>
    </row>
    <row r="742" spans="1:1" ht="12.75">
      <c r="A742" s="198"/>
    </row>
    <row r="743" spans="1:1" ht="12.75">
      <c r="A743" s="198"/>
    </row>
    <row r="744" spans="1:1" ht="12.75">
      <c r="A744" s="198"/>
    </row>
    <row r="745" spans="1:1" ht="12.75">
      <c r="A745" s="198"/>
    </row>
    <row r="746" spans="1:1" ht="12.75">
      <c r="A746" s="198"/>
    </row>
    <row r="747" spans="1:1" ht="12.75">
      <c r="A747" s="198"/>
    </row>
    <row r="748" spans="1:1" ht="12.75">
      <c r="A748" s="198"/>
    </row>
    <row r="749" spans="1:1" ht="12.75">
      <c r="A749" s="198"/>
    </row>
    <row r="750" spans="1:1" ht="12.75">
      <c r="A750" s="198"/>
    </row>
    <row r="751" spans="1:1" ht="12.75">
      <c r="A751" s="198"/>
    </row>
    <row r="752" spans="1:1" ht="12.75">
      <c r="A752" s="198"/>
    </row>
    <row r="753" spans="1:1" ht="12.75">
      <c r="A753" s="198"/>
    </row>
    <row r="754" spans="1:1" ht="12.75">
      <c r="A754" s="198"/>
    </row>
    <row r="755" spans="1:1" ht="12.75">
      <c r="A755" s="198"/>
    </row>
    <row r="756" spans="1:1" ht="12.75">
      <c r="A756" s="198"/>
    </row>
    <row r="757" spans="1:1" ht="12.75">
      <c r="A757" s="198"/>
    </row>
    <row r="758" spans="1:1" ht="12.75">
      <c r="A758" s="198"/>
    </row>
    <row r="759" spans="1:1" ht="12.75">
      <c r="A759" s="198"/>
    </row>
    <row r="760" spans="1:1" ht="12.75">
      <c r="A760" s="198"/>
    </row>
    <row r="761" spans="1:1" ht="12.75">
      <c r="A761" s="198"/>
    </row>
    <row r="762" spans="1:1" ht="12.75">
      <c r="A762" s="198"/>
    </row>
    <row r="763" spans="1:1" ht="12.75">
      <c r="A763" s="198"/>
    </row>
    <row r="764" spans="1:1" ht="12.75">
      <c r="A764" s="198"/>
    </row>
    <row r="765" spans="1:1" ht="12.75">
      <c r="A765" s="198"/>
    </row>
    <row r="766" spans="1:1" ht="12.75">
      <c r="A766" s="198"/>
    </row>
    <row r="767" spans="1:1" ht="12.75">
      <c r="A767" s="198"/>
    </row>
    <row r="768" spans="1:1" ht="12.75">
      <c r="A768" s="198"/>
    </row>
    <row r="769" spans="1:1" ht="12.75">
      <c r="A769" s="198"/>
    </row>
    <row r="770" spans="1:1" ht="12.75">
      <c r="A770" s="198"/>
    </row>
    <row r="771" spans="1:1" ht="12.75">
      <c r="A771" s="198"/>
    </row>
    <row r="772" spans="1:1" ht="12.75">
      <c r="A772" s="198"/>
    </row>
    <row r="773" spans="1:1" ht="12.75">
      <c r="A773" s="198"/>
    </row>
    <row r="774" spans="1:1" ht="12.75">
      <c r="A774" s="198"/>
    </row>
    <row r="775" spans="1:1" ht="12.75">
      <c r="A775" s="198"/>
    </row>
    <row r="776" spans="1:1" ht="12.75">
      <c r="A776" s="198"/>
    </row>
    <row r="777" spans="1:1" ht="12.75">
      <c r="A777" s="198"/>
    </row>
    <row r="778" spans="1:1" ht="12.75">
      <c r="A778" s="198"/>
    </row>
    <row r="779" spans="1:1" ht="12.75">
      <c r="A779" s="198"/>
    </row>
    <row r="780" spans="1:1" ht="12.75">
      <c r="A780" s="198"/>
    </row>
    <row r="781" spans="1:1" ht="12.75">
      <c r="A781" s="198"/>
    </row>
    <row r="782" spans="1:1" ht="12.75">
      <c r="A782" s="198"/>
    </row>
    <row r="783" spans="1:1" ht="12.75">
      <c r="A783" s="198"/>
    </row>
    <row r="784" spans="1:1" ht="12.75">
      <c r="A784" s="198"/>
    </row>
    <row r="785" spans="1:1" ht="12.75">
      <c r="A785" s="198"/>
    </row>
    <row r="786" spans="1:1" ht="12.75">
      <c r="A786" s="198"/>
    </row>
    <row r="787" spans="1:1" ht="12.75">
      <c r="A787" s="198"/>
    </row>
    <row r="788" spans="1:1" ht="12.75">
      <c r="A788" s="198"/>
    </row>
    <row r="789" spans="1:1" ht="12.75">
      <c r="A789" s="198"/>
    </row>
    <row r="790" spans="1:1" ht="12.75">
      <c r="A790" s="198"/>
    </row>
    <row r="791" spans="1:1" ht="12.75">
      <c r="A791" s="198"/>
    </row>
    <row r="792" spans="1:1" ht="12.75">
      <c r="A792" s="198"/>
    </row>
    <row r="793" spans="1:1" ht="12.75">
      <c r="A793" s="198"/>
    </row>
    <row r="794" spans="1:1" ht="12.75">
      <c r="A794" s="198"/>
    </row>
    <row r="795" spans="1:1" ht="12.75">
      <c r="A795" s="198"/>
    </row>
    <row r="796" spans="1:1" ht="12.75">
      <c r="A796" s="198"/>
    </row>
    <row r="797" spans="1:1" ht="12.75">
      <c r="A797" s="198"/>
    </row>
    <row r="798" spans="1:1" ht="12.75">
      <c r="A798" s="198"/>
    </row>
    <row r="799" spans="1:1" ht="12.75">
      <c r="A799" s="198"/>
    </row>
    <row r="800" spans="1:1" ht="12.75">
      <c r="A800" s="198"/>
    </row>
    <row r="801" spans="1:1" ht="12.75">
      <c r="A801" s="198"/>
    </row>
    <row r="802" spans="1:1" ht="12.75">
      <c r="A802" s="198"/>
    </row>
    <row r="803" spans="1:1" ht="12.75">
      <c r="A803" s="198"/>
    </row>
    <row r="804" spans="1:1" ht="12.75">
      <c r="A804" s="198"/>
    </row>
    <row r="805" spans="1:1" ht="12.75">
      <c r="A805" s="198"/>
    </row>
    <row r="806" spans="1:1" ht="12.75">
      <c r="A806" s="198"/>
    </row>
    <row r="807" spans="1:1" ht="12.75">
      <c r="A807" s="198"/>
    </row>
    <row r="808" spans="1:1" ht="12.75">
      <c r="A808" s="198"/>
    </row>
    <row r="809" spans="1:1" ht="12.75">
      <c r="A809" s="198"/>
    </row>
    <row r="810" spans="1:1" ht="12.75">
      <c r="A810" s="198"/>
    </row>
    <row r="811" spans="1:1" ht="12.75">
      <c r="A811" s="198"/>
    </row>
    <row r="812" spans="1:1" ht="12.75">
      <c r="A812" s="198"/>
    </row>
    <row r="813" spans="1:1" ht="12.75">
      <c r="A813" s="198"/>
    </row>
    <row r="814" spans="1:1" ht="12.75">
      <c r="A814" s="198"/>
    </row>
    <row r="815" spans="1:1" ht="12.75">
      <c r="A815" s="198"/>
    </row>
    <row r="816" spans="1:1" ht="12.75">
      <c r="A816" s="198"/>
    </row>
    <row r="817" spans="1:1" ht="12.75">
      <c r="A817" s="198"/>
    </row>
    <row r="818" spans="1:1" ht="12.75">
      <c r="A818" s="198"/>
    </row>
    <row r="819" spans="1:1" ht="12.75">
      <c r="A819" s="198"/>
    </row>
    <row r="820" spans="1:1" ht="12.75">
      <c r="A820" s="198"/>
    </row>
    <row r="821" spans="1:1" ht="12.75">
      <c r="A821" s="198"/>
    </row>
    <row r="822" spans="1:1" ht="12.75">
      <c r="A822" s="198"/>
    </row>
    <row r="823" spans="1:1" ht="12.75">
      <c r="A823" s="198"/>
    </row>
    <row r="824" spans="1:1" ht="12.75">
      <c r="A824" s="198"/>
    </row>
    <row r="825" spans="1:1" ht="12.75">
      <c r="A825" s="198"/>
    </row>
    <row r="826" spans="1:1" ht="12.75">
      <c r="A826" s="198"/>
    </row>
    <row r="827" spans="1:1" ht="12.75">
      <c r="A827" s="198"/>
    </row>
    <row r="828" spans="1:1" ht="12.75">
      <c r="A828" s="198"/>
    </row>
    <row r="829" spans="1:1" ht="12.75">
      <c r="A829" s="198"/>
    </row>
    <row r="830" spans="1:1" ht="12.75">
      <c r="A830" s="198"/>
    </row>
    <row r="831" spans="1:1" ht="12.75">
      <c r="A831" s="198"/>
    </row>
    <row r="832" spans="1:1" ht="12.75">
      <c r="A832" s="198"/>
    </row>
    <row r="833" spans="1:1" ht="12.75">
      <c r="A833" s="198"/>
    </row>
    <row r="834" spans="1:1" ht="12.75">
      <c r="A834" s="198"/>
    </row>
    <row r="835" spans="1:1" ht="12.75">
      <c r="A835" s="198"/>
    </row>
    <row r="836" spans="1:1" ht="12.75">
      <c r="A836" s="198"/>
    </row>
    <row r="837" spans="1:1" ht="12.75">
      <c r="A837" s="198"/>
    </row>
    <row r="838" spans="1:1" ht="12.75">
      <c r="A838" s="198"/>
    </row>
    <row r="839" spans="1:1" ht="12.75">
      <c r="A839" s="198"/>
    </row>
    <row r="840" spans="1:1" ht="12.75">
      <c r="A840" s="198"/>
    </row>
    <row r="841" spans="1:1" ht="12.75">
      <c r="A841" s="198"/>
    </row>
    <row r="842" spans="1:1" ht="12.75">
      <c r="A842" s="198"/>
    </row>
    <row r="843" spans="1:1" ht="12.75">
      <c r="A843" s="198"/>
    </row>
    <row r="844" spans="1:1" ht="12.75">
      <c r="A844" s="198"/>
    </row>
    <row r="845" spans="1:1" ht="12.75">
      <c r="A845" s="198"/>
    </row>
    <row r="846" spans="1:1" ht="12.75">
      <c r="A846" s="198"/>
    </row>
    <row r="847" spans="1:1" ht="12.75">
      <c r="A847" s="198"/>
    </row>
    <row r="848" spans="1:1" ht="12.75">
      <c r="A848" s="198"/>
    </row>
    <row r="849" spans="1:1" ht="12.75">
      <c r="A849" s="198"/>
    </row>
    <row r="850" spans="1:1" ht="12.75">
      <c r="A850" s="198"/>
    </row>
    <row r="851" spans="1:1" ht="12.75">
      <c r="A851" s="198"/>
    </row>
    <row r="852" spans="1:1" ht="12.75">
      <c r="A852" s="198"/>
    </row>
    <row r="853" spans="1:1" ht="12.75">
      <c r="A853" s="198"/>
    </row>
    <row r="854" spans="1:1" ht="12.75">
      <c r="A854" s="198"/>
    </row>
    <row r="855" spans="1:1" ht="12.75">
      <c r="A855" s="198"/>
    </row>
    <row r="856" spans="1:1" ht="12.75">
      <c r="A856" s="198"/>
    </row>
    <row r="857" spans="1:1" ht="12.75">
      <c r="A857" s="198"/>
    </row>
    <row r="858" spans="1:1" ht="12.75">
      <c r="A858" s="198"/>
    </row>
    <row r="859" spans="1:1" ht="12.75">
      <c r="A859" s="198"/>
    </row>
    <row r="860" spans="1:1" ht="12.75">
      <c r="A860" s="198"/>
    </row>
    <row r="861" spans="1:1" ht="12.75">
      <c r="A861" s="198"/>
    </row>
    <row r="862" spans="1:1" ht="12.75">
      <c r="A862" s="198"/>
    </row>
    <row r="863" spans="1:1" ht="12.75">
      <c r="A863" s="198"/>
    </row>
    <row r="864" spans="1:1" ht="12.75">
      <c r="A864" s="198"/>
    </row>
    <row r="865" spans="1:1" ht="12.75">
      <c r="A865" s="198"/>
    </row>
    <row r="866" spans="1:1" ht="12.75">
      <c r="A866" s="198"/>
    </row>
    <row r="867" spans="1:1" ht="12.75">
      <c r="A867" s="198"/>
    </row>
    <row r="868" spans="1:1" ht="12.75">
      <c r="A868" s="198"/>
    </row>
    <row r="869" spans="1:1" ht="12.75">
      <c r="A869" s="198"/>
    </row>
    <row r="870" spans="1:1" ht="12.75">
      <c r="A870" s="198"/>
    </row>
    <row r="871" spans="1:1" ht="12.75">
      <c r="A871" s="198"/>
    </row>
    <row r="872" spans="1:1" ht="12.75">
      <c r="A872" s="198"/>
    </row>
    <row r="873" spans="1:1" ht="12.75">
      <c r="A873" s="198"/>
    </row>
    <row r="874" spans="1:1" ht="12.75">
      <c r="A874" s="198"/>
    </row>
    <row r="875" spans="1:1" ht="12.75">
      <c r="A875" s="198"/>
    </row>
    <row r="876" spans="1:1" ht="12.75">
      <c r="A876" s="198"/>
    </row>
    <row r="877" spans="1:1" ht="12.75">
      <c r="A877" s="198"/>
    </row>
    <row r="878" spans="1:1" ht="12.75">
      <c r="A878" s="198"/>
    </row>
    <row r="879" spans="1:1" ht="12.75">
      <c r="A879" s="198"/>
    </row>
    <row r="880" spans="1:1" ht="12.75">
      <c r="A880" s="198"/>
    </row>
    <row r="881" spans="1:1" ht="12.75">
      <c r="A881" s="198"/>
    </row>
    <row r="882" spans="1:1" ht="12.75">
      <c r="A882" s="198"/>
    </row>
    <row r="883" spans="1:1" ht="12.75">
      <c r="A883" s="198"/>
    </row>
    <row r="884" spans="1:1" ht="12.75">
      <c r="A884" s="198"/>
    </row>
    <row r="885" spans="1:1" ht="12.75">
      <c r="A885" s="198"/>
    </row>
    <row r="886" spans="1:1" ht="12.75">
      <c r="A886" s="198"/>
    </row>
    <row r="887" spans="1:1" ht="12.75">
      <c r="A887" s="198"/>
    </row>
    <row r="888" spans="1:1" ht="12.75">
      <c r="A888" s="198"/>
    </row>
    <row r="889" spans="1:1" ht="12.75">
      <c r="A889" s="198"/>
    </row>
    <row r="890" spans="1:1" ht="12.75">
      <c r="A890" s="198"/>
    </row>
    <row r="891" spans="1:1" ht="12.75">
      <c r="A891" s="198"/>
    </row>
    <row r="892" spans="1:1" ht="12.75">
      <c r="A892" s="198"/>
    </row>
    <row r="893" spans="1:1" ht="12.75">
      <c r="A893" s="198"/>
    </row>
    <row r="894" spans="1:1" ht="12.75">
      <c r="A894" s="198"/>
    </row>
    <row r="895" spans="1:1" ht="12.75">
      <c r="A895" s="198"/>
    </row>
    <row r="896" spans="1:1" ht="12.75">
      <c r="A896" s="198"/>
    </row>
    <row r="897" spans="1:1" ht="12.75">
      <c r="A897" s="198"/>
    </row>
    <row r="898" spans="1:1" ht="12.75">
      <c r="A898" s="198"/>
    </row>
    <row r="899" spans="1:1" ht="12.75">
      <c r="A899" s="198"/>
    </row>
    <row r="900" spans="1:1" ht="12.75">
      <c r="A900" s="198"/>
    </row>
    <row r="901" spans="1:1" ht="12.75">
      <c r="A901" s="198"/>
    </row>
    <row r="902" spans="1:1" ht="12.75">
      <c r="A902" s="198"/>
    </row>
    <row r="903" spans="1:1" ht="12.75">
      <c r="A903" s="198"/>
    </row>
    <row r="904" spans="1:1" ht="12.75">
      <c r="A904" s="198"/>
    </row>
    <row r="905" spans="1:1" ht="12.75">
      <c r="A905" s="198"/>
    </row>
    <row r="906" spans="1:1" ht="12.75">
      <c r="A906" s="198"/>
    </row>
    <row r="907" spans="1:1" ht="12.75">
      <c r="A907" s="198"/>
    </row>
    <row r="908" spans="1:1" ht="12.75">
      <c r="A908" s="198"/>
    </row>
    <row r="909" spans="1:1" ht="12.75">
      <c r="A909" s="198"/>
    </row>
    <row r="910" spans="1:1" ht="12.75">
      <c r="A910" s="198"/>
    </row>
    <row r="911" spans="1:1" ht="12.75">
      <c r="A911" s="198"/>
    </row>
    <row r="912" spans="1:1" ht="12.75">
      <c r="A912" s="198"/>
    </row>
    <row r="913" spans="1:1" ht="12.75">
      <c r="A913" s="198"/>
    </row>
    <row r="914" spans="1:1" ht="12.75">
      <c r="A914" s="198"/>
    </row>
    <row r="915" spans="1:1" ht="12.75">
      <c r="A915" s="198"/>
    </row>
    <row r="916" spans="1:1" ht="12.75">
      <c r="A916" s="198"/>
    </row>
    <row r="917" spans="1:1" ht="12.75">
      <c r="A917" s="198"/>
    </row>
    <row r="918" spans="1:1" ht="12.75">
      <c r="A918" s="198"/>
    </row>
    <row r="919" spans="1:1" ht="12.75">
      <c r="A919" s="198"/>
    </row>
    <row r="920" spans="1:1" ht="12.75">
      <c r="A920" s="198"/>
    </row>
    <row r="921" spans="1:1" ht="12.75">
      <c r="A921" s="198"/>
    </row>
    <row r="922" spans="1:1" ht="12.75">
      <c r="A922" s="198"/>
    </row>
    <row r="923" spans="1:1" ht="12.75">
      <c r="A923" s="198"/>
    </row>
    <row r="924" spans="1:1" ht="12.75">
      <c r="A924" s="198"/>
    </row>
    <row r="925" spans="1:1" ht="12.75">
      <c r="A925" s="198"/>
    </row>
    <row r="926" spans="1:1" ht="12.75">
      <c r="A926" s="198"/>
    </row>
    <row r="927" spans="1:1" ht="12.75">
      <c r="A927" s="198"/>
    </row>
    <row r="928" spans="1:1" ht="12.75">
      <c r="A928" s="198"/>
    </row>
    <row r="929" spans="1:1" ht="12.75">
      <c r="A929" s="198"/>
    </row>
    <row r="930" spans="1:1" ht="12.75">
      <c r="A930" s="198"/>
    </row>
    <row r="931" spans="1:1" ht="12.75">
      <c r="A931" s="198"/>
    </row>
    <row r="932" spans="1:1" ht="12.75">
      <c r="A932" s="198"/>
    </row>
    <row r="933" spans="1:1" ht="12.75">
      <c r="A933" s="198"/>
    </row>
    <row r="934" spans="1:1" ht="12.75">
      <c r="A934" s="198"/>
    </row>
    <row r="935" spans="1:1" ht="12.75">
      <c r="A935" s="198"/>
    </row>
    <row r="936" spans="1:1" ht="12.75">
      <c r="A936" s="198"/>
    </row>
    <row r="937" spans="1:1" ht="12.75">
      <c r="A937" s="198"/>
    </row>
    <row r="938" spans="1:1" ht="12.75">
      <c r="A938" s="198"/>
    </row>
    <row r="939" spans="1:1" ht="12.75">
      <c r="A939" s="198"/>
    </row>
    <row r="940" spans="1:1" ht="12.75">
      <c r="A940" s="198"/>
    </row>
    <row r="941" spans="1:1" ht="12.75">
      <c r="A941" s="198"/>
    </row>
    <row r="942" spans="1:1" ht="12.75">
      <c r="A942" s="198"/>
    </row>
    <row r="943" spans="1:1" ht="12.75">
      <c r="A943" s="198"/>
    </row>
    <row r="944" spans="1:1" ht="12.75">
      <c r="A944" s="198"/>
    </row>
    <row r="945" spans="1:1" ht="12.75">
      <c r="A945" s="198"/>
    </row>
    <row r="946" spans="1:1" ht="12.75">
      <c r="A946" s="198"/>
    </row>
    <row r="947" spans="1:1" ht="12.75">
      <c r="A947" s="198"/>
    </row>
    <row r="948" spans="1:1" ht="12.75">
      <c r="A948" s="198"/>
    </row>
    <row r="949" spans="1:1" ht="12.75">
      <c r="A949" s="198"/>
    </row>
    <row r="950" spans="1:1" ht="12.75">
      <c r="A950" s="198"/>
    </row>
    <row r="951" spans="1:1" ht="12.75">
      <c r="A951" s="198"/>
    </row>
    <row r="952" spans="1:1" ht="12.75">
      <c r="A952" s="198"/>
    </row>
    <row r="953" spans="1:1" ht="12.75">
      <c r="A953" s="198"/>
    </row>
    <row r="954" spans="1:1" ht="12.75">
      <c r="A954" s="198"/>
    </row>
    <row r="955" spans="1:1" ht="12.75">
      <c r="A955" s="198"/>
    </row>
    <row r="956" spans="1:1" ht="12.75">
      <c r="A956" s="198"/>
    </row>
    <row r="957" spans="1:1" ht="12.75">
      <c r="A957" s="198"/>
    </row>
    <row r="958" spans="1:1" ht="12.75">
      <c r="A958" s="198"/>
    </row>
    <row r="959" spans="1:1" ht="12.75">
      <c r="A959" s="198"/>
    </row>
    <row r="960" spans="1:1" ht="12.75">
      <c r="A960" s="198"/>
    </row>
    <row r="961" spans="1:1" ht="12.75">
      <c r="A961" s="198"/>
    </row>
    <row r="962" spans="1:1" ht="12.75">
      <c r="A962" s="198"/>
    </row>
    <row r="963" spans="1:1" ht="12.75">
      <c r="A963" s="198"/>
    </row>
    <row r="964" spans="1:1" ht="12.75">
      <c r="A964" s="198"/>
    </row>
    <row r="965" spans="1:1" ht="12.75">
      <c r="A965" s="198"/>
    </row>
    <row r="966" spans="1:1" ht="12.75">
      <c r="A966" s="198"/>
    </row>
    <row r="967" spans="1:1" ht="12.75">
      <c r="A967" s="198"/>
    </row>
    <row r="968" spans="1:1" ht="12.75">
      <c r="A968" s="198"/>
    </row>
    <row r="969" spans="1:1" ht="12.75">
      <c r="A969" s="198"/>
    </row>
    <row r="970" spans="1:1" ht="12.75">
      <c r="A970" s="198"/>
    </row>
    <row r="971" spans="1:1" ht="12.75">
      <c r="A971" s="198"/>
    </row>
    <row r="972" spans="1:1" ht="12.75">
      <c r="A972" s="198"/>
    </row>
    <row r="973" spans="1:1" ht="12.75">
      <c r="A973" s="198"/>
    </row>
    <row r="974" spans="1:1" ht="12.75">
      <c r="A974" s="198"/>
    </row>
    <row r="975" spans="1:1" ht="12.75">
      <c r="A975" s="198"/>
    </row>
    <row r="976" spans="1:1" ht="12.75">
      <c r="A976" s="198"/>
    </row>
    <row r="977" spans="1:1" ht="12.75">
      <c r="A977" s="198"/>
    </row>
    <row r="978" spans="1:1" ht="12.75">
      <c r="A978" s="198"/>
    </row>
    <row r="979" spans="1:1" ht="12.75">
      <c r="A979" s="198"/>
    </row>
    <row r="980" spans="1:1" ht="12.75">
      <c r="A980" s="198"/>
    </row>
    <row r="981" spans="1:1" ht="12.75">
      <c r="A981" s="198"/>
    </row>
    <row r="982" spans="1:1" ht="12.75">
      <c r="A982" s="198"/>
    </row>
    <row r="983" spans="1:1" ht="12.75">
      <c r="A983" s="198"/>
    </row>
    <row r="984" spans="1:1" ht="12.75">
      <c r="A984" s="198"/>
    </row>
    <row r="985" spans="1:1" ht="12.75">
      <c r="A985" s="198"/>
    </row>
    <row r="986" spans="1:1" ht="12.75">
      <c r="A986" s="198"/>
    </row>
    <row r="987" spans="1:1" ht="12.75">
      <c r="A987" s="198"/>
    </row>
    <row r="988" spans="1:1" ht="12.75">
      <c r="A988" s="198"/>
    </row>
    <row r="989" spans="1:1" ht="12.75">
      <c r="A989" s="198"/>
    </row>
    <row r="990" spans="1:1" ht="12.75">
      <c r="A990" s="198"/>
    </row>
    <row r="991" spans="1:1" ht="12.75">
      <c r="A991" s="198"/>
    </row>
    <row r="992" spans="1:1" ht="12.75">
      <c r="A992" s="198"/>
    </row>
    <row r="993" spans="1:1" ht="12.75">
      <c r="A993" s="198"/>
    </row>
    <row r="994" spans="1:1" ht="12.75">
      <c r="A994" s="198"/>
    </row>
    <row r="995" spans="1:1" ht="12.75">
      <c r="A995" s="198"/>
    </row>
    <row r="996" spans="1:1" ht="12.75">
      <c r="A996" s="198"/>
    </row>
    <row r="997" spans="1:1" ht="12.75">
      <c r="A997" s="198"/>
    </row>
    <row r="998" spans="1:1" ht="12.75">
      <c r="A998" s="198"/>
    </row>
    <row r="999" spans="1:1" ht="12.75">
      <c r="A999" s="198"/>
    </row>
  </sheetData>
  <sortState xmlns:xlrd2="http://schemas.microsoft.com/office/spreadsheetml/2017/richdata2" ref="A2:U38">
    <sortCondition ref="C2:C38"/>
    <sortCondition ref="D2:D38"/>
  </sortState>
  <hyperlinks>
    <hyperlink ref="I14" r:id="rId1" xr:uid="{00000000-0004-0000-0700-000000000000}"/>
  </hyperlink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Dbl Click and enter Specialty" xr:uid="{00000000-0002-0000-0700-000000000000}">
          <x14:formula1>
            <xm:f>'HSV &amp; North Ala Agents'!$Q$395:$Q$403</xm:f>
          </x14:formula1>
          <xm:sqref>S2:U40 S43:U389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A1005"/>
  <sheetViews>
    <sheetView workbookViewId="0">
      <pane ySplit="1" topLeftCell="A292" activePane="bottomLeft" state="frozen"/>
      <selection pane="bottomLeft" activeCell="I2" sqref="I2:I314"/>
    </sheetView>
  </sheetViews>
  <sheetFormatPr defaultColWidth="14.42578125" defaultRowHeight="15" customHeight="1"/>
  <cols>
    <col min="1" max="1" width="7.7109375" customWidth="1"/>
    <col min="2" max="2" width="23" customWidth="1"/>
    <col min="3" max="3" width="42.5703125" customWidth="1"/>
    <col min="4" max="4" width="29.7109375" customWidth="1"/>
    <col min="5" max="5" width="15.140625" customWidth="1"/>
    <col min="6" max="6" width="8.42578125" customWidth="1"/>
    <col min="7" max="7" width="17" customWidth="1"/>
    <col min="8" max="8" width="7.42578125" customWidth="1"/>
    <col min="9" max="9" width="46.42578125" customWidth="1"/>
    <col min="10" max="10" width="24.140625" customWidth="1"/>
    <col min="11" max="11" width="16.7109375" customWidth="1"/>
    <col min="12" max="12" width="36.140625" customWidth="1"/>
    <col min="13" max="13" width="12.28515625" customWidth="1"/>
    <col min="14" max="14" width="14.7109375" customWidth="1"/>
    <col min="15" max="15" width="6.7109375" customWidth="1"/>
    <col min="16" max="16" width="9.85546875" customWidth="1"/>
    <col min="17" max="17" width="20.28515625" customWidth="1"/>
    <col min="18" max="18" width="23.5703125" customWidth="1"/>
    <col min="19" max="19" width="18.5703125" customWidth="1"/>
    <col min="20" max="24" width="9.28515625" customWidth="1"/>
  </cols>
  <sheetData>
    <row r="1" spans="1:27" ht="15" customHeight="1">
      <c r="A1" s="176" t="s">
        <v>1604</v>
      </c>
      <c r="B1" s="176" t="s">
        <v>1605</v>
      </c>
      <c r="C1" s="176" t="s">
        <v>0</v>
      </c>
      <c r="D1" s="176" t="s">
        <v>1</v>
      </c>
      <c r="E1" s="176" t="s">
        <v>2</v>
      </c>
      <c r="F1" s="176" t="s">
        <v>3</v>
      </c>
      <c r="G1" s="176" t="s">
        <v>4</v>
      </c>
      <c r="H1" s="176" t="s">
        <v>5</v>
      </c>
      <c r="I1" s="176" t="s">
        <v>6</v>
      </c>
      <c r="J1" s="199" t="s">
        <v>7</v>
      </c>
      <c r="K1" s="176" t="s">
        <v>8</v>
      </c>
      <c r="L1" s="176" t="s">
        <v>9</v>
      </c>
      <c r="M1" s="176" t="s">
        <v>2119</v>
      </c>
      <c r="N1" s="178" t="s">
        <v>11</v>
      </c>
      <c r="O1" s="176" t="s">
        <v>12</v>
      </c>
      <c r="P1" s="200" t="s">
        <v>13</v>
      </c>
      <c r="Q1" s="178" t="s">
        <v>1606</v>
      </c>
      <c r="R1" s="178" t="s">
        <v>1607</v>
      </c>
      <c r="S1" s="178" t="s">
        <v>1608</v>
      </c>
      <c r="T1" s="201"/>
      <c r="U1" s="202"/>
      <c r="V1" s="203"/>
      <c r="W1" s="203"/>
      <c r="X1" s="203"/>
      <c r="Y1" s="203"/>
      <c r="Z1" s="203"/>
      <c r="AA1" s="203"/>
    </row>
    <row r="2" spans="1:27" ht="15" customHeight="1">
      <c r="A2" s="208"/>
      <c r="B2" s="209" t="s">
        <v>2120</v>
      </c>
      <c r="C2" s="209" t="s">
        <v>3603</v>
      </c>
      <c r="D2" s="209" t="s">
        <v>3604</v>
      </c>
      <c r="E2" s="209" t="s">
        <v>951</v>
      </c>
      <c r="F2" s="208"/>
      <c r="G2" s="209" t="s">
        <v>2336</v>
      </c>
      <c r="H2" s="208"/>
      <c r="I2" s="210" t="s">
        <v>3605</v>
      </c>
      <c r="J2" s="208" t="s">
        <v>3606</v>
      </c>
      <c r="K2" s="208"/>
      <c r="L2" s="209"/>
      <c r="M2" s="208"/>
      <c r="N2" s="209"/>
      <c r="O2" s="208"/>
      <c r="P2" s="207"/>
      <c r="Q2" s="224"/>
      <c r="R2" s="224"/>
      <c r="S2" s="224"/>
      <c r="T2" s="203"/>
      <c r="U2" s="203"/>
      <c r="V2" s="203"/>
      <c r="W2" s="203"/>
      <c r="X2" s="203"/>
      <c r="Y2" s="203"/>
      <c r="Z2" s="203"/>
      <c r="AA2" s="203"/>
    </row>
    <row r="3" spans="1:27" ht="15" customHeight="1">
      <c r="A3" s="204"/>
      <c r="B3" s="205" t="s">
        <v>2120</v>
      </c>
      <c r="C3" s="205" t="s">
        <v>2121</v>
      </c>
      <c r="D3" s="205" t="s">
        <v>2122</v>
      </c>
      <c r="E3" s="205" t="s">
        <v>852</v>
      </c>
      <c r="F3" s="204"/>
      <c r="G3" s="205" t="s">
        <v>2123</v>
      </c>
      <c r="H3" s="204"/>
      <c r="I3" s="206" t="s">
        <v>2124</v>
      </c>
      <c r="J3" s="204" t="s">
        <v>2125</v>
      </c>
      <c r="K3" s="204"/>
      <c r="L3" s="205" t="s">
        <v>2126</v>
      </c>
      <c r="M3" s="204" t="s">
        <v>89</v>
      </c>
      <c r="N3" s="205" t="s">
        <v>21</v>
      </c>
      <c r="O3" s="204" t="s">
        <v>22</v>
      </c>
      <c r="P3" s="207">
        <v>35209</v>
      </c>
      <c r="Q3" s="208"/>
      <c r="R3" s="208"/>
      <c r="S3" s="208"/>
      <c r="T3" s="202"/>
      <c r="U3" s="202"/>
      <c r="V3" s="203"/>
      <c r="W3" s="203"/>
      <c r="X3" s="203"/>
      <c r="Y3" s="203"/>
      <c r="Z3" s="203"/>
      <c r="AA3" s="203"/>
    </row>
    <row r="4" spans="1:27" ht="15" customHeight="1">
      <c r="A4" s="204"/>
      <c r="B4" s="205" t="s">
        <v>2120</v>
      </c>
      <c r="C4" s="205" t="s">
        <v>2142</v>
      </c>
      <c r="D4" s="205" t="s">
        <v>2143</v>
      </c>
      <c r="E4" s="205" t="s">
        <v>642</v>
      </c>
      <c r="F4" s="204"/>
      <c r="G4" s="205" t="s">
        <v>2144</v>
      </c>
      <c r="H4" s="204"/>
      <c r="I4" s="206" t="s">
        <v>2145</v>
      </c>
      <c r="J4" s="204" t="s">
        <v>2146</v>
      </c>
      <c r="K4" s="204" t="s">
        <v>2146</v>
      </c>
      <c r="L4" s="205"/>
      <c r="M4" s="204"/>
      <c r="N4" s="205"/>
      <c r="O4" s="204"/>
      <c r="P4" s="207"/>
      <c r="Q4" s="208"/>
      <c r="R4" s="208"/>
      <c r="S4" s="208"/>
      <c r="T4" s="202"/>
      <c r="U4" s="202"/>
      <c r="V4" s="203"/>
      <c r="W4" s="203"/>
      <c r="X4" s="203"/>
      <c r="Y4" s="203"/>
      <c r="Z4" s="203"/>
      <c r="AA4" s="203"/>
    </row>
    <row r="5" spans="1:27" ht="15" customHeight="1">
      <c r="A5" s="204"/>
      <c r="B5" s="205" t="s">
        <v>2120</v>
      </c>
      <c r="C5" s="205" t="s">
        <v>2142</v>
      </c>
      <c r="D5" s="205" t="s">
        <v>2158</v>
      </c>
      <c r="E5" s="205" t="s">
        <v>2159</v>
      </c>
      <c r="F5" s="204"/>
      <c r="G5" s="205" t="s">
        <v>1477</v>
      </c>
      <c r="H5" s="204"/>
      <c r="I5" s="206" t="s">
        <v>2160</v>
      </c>
      <c r="J5" s="204" t="s">
        <v>2161</v>
      </c>
      <c r="K5" s="204" t="s">
        <v>2162</v>
      </c>
      <c r="L5" s="205" t="s">
        <v>2152</v>
      </c>
      <c r="M5" s="204" t="s">
        <v>1268</v>
      </c>
      <c r="N5" s="205" t="s">
        <v>21</v>
      </c>
      <c r="O5" s="204" t="s">
        <v>22</v>
      </c>
      <c r="P5" s="207">
        <v>35243</v>
      </c>
      <c r="Q5" s="208"/>
      <c r="R5" s="208"/>
      <c r="S5" s="208"/>
      <c r="T5" s="202"/>
      <c r="U5" s="202"/>
      <c r="V5" s="203"/>
      <c r="W5" s="203"/>
      <c r="X5" s="203"/>
      <c r="Y5" s="203"/>
      <c r="Z5" s="203"/>
      <c r="AA5" s="203"/>
    </row>
    <row r="6" spans="1:27" ht="15" customHeight="1">
      <c r="A6" s="204"/>
      <c r="B6" s="205" t="s">
        <v>2120</v>
      </c>
      <c r="C6" s="205" t="s">
        <v>2127</v>
      </c>
      <c r="D6" s="205" t="s">
        <v>2128</v>
      </c>
      <c r="E6" s="205" t="s">
        <v>1140</v>
      </c>
      <c r="F6" s="204"/>
      <c r="G6" s="205" t="s">
        <v>346</v>
      </c>
      <c r="H6" s="204"/>
      <c r="I6" s="206" t="s">
        <v>2129</v>
      </c>
      <c r="J6" s="204" t="s">
        <v>2130</v>
      </c>
      <c r="K6" s="204" t="s">
        <v>2131</v>
      </c>
      <c r="L6" s="205"/>
      <c r="M6" s="204"/>
      <c r="N6" s="205" t="s">
        <v>21</v>
      </c>
      <c r="O6" s="204" t="s">
        <v>22</v>
      </c>
      <c r="P6" s="207">
        <v>35203</v>
      </c>
      <c r="Q6" s="208"/>
      <c r="R6" s="208"/>
      <c r="S6" s="208"/>
      <c r="T6" s="202"/>
      <c r="U6" s="202"/>
      <c r="V6" s="203"/>
      <c r="W6" s="203"/>
      <c r="X6" s="203"/>
      <c r="Y6" s="203"/>
      <c r="Z6" s="203"/>
      <c r="AA6" s="203"/>
    </row>
    <row r="7" spans="1:27" ht="15" customHeight="1">
      <c r="A7" s="204"/>
      <c r="B7" s="205" t="s">
        <v>2120</v>
      </c>
      <c r="C7" s="205" t="s">
        <v>2132</v>
      </c>
      <c r="D7" s="205" t="s">
        <v>2133</v>
      </c>
      <c r="E7" s="205" t="s">
        <v>1516</v>
      </c>
      <c r="F7" s="204"/>
      <c r="G7" s="205" t="s">
        <v>2134</v>
      </c>
      <c r="H7" s="204"/>
      <c r="I7" s="206" t="s">
        <v>2135</v>
      </c>
      <c r="J7" s="204" t="s">
        <v>2136</v>
      </c>
      <c r="K7" s="204"/>
      <c r="L7" s="205"/>
      <c r="M7" s="204"/>
      <c r="N7" s="205" t="s">
        <v>21</v>
      </c>
      <c r="O7" s="204" t="s">
        <v>22</v>
      </c>
      <c r="P7" s="207"/>
      <c r="Q7" s="208"/>
      <c r="R7" s="208"/>
      <c r="S7" s="208"/>
      <c r="T7" s="202"/>
      <c r="U7" s="202"/>
      <c r="V7" s="203"/>
      <c r="W7" s="203"/>
      <c r="X7" s="203"/>
      <c r="Y7" s="203"/>
      <c r="Z7" s="203"/>
      <c r="AA7" s="203"/>
    </row>
    <row r="8" spans="1:27" ht="15" customHeight="1">
      <c r="A8" s="208"/>
      <c r="B8" s="209" t="s">
        <v>2120</v>
      </c>
      <c r="C8" s="209" t="s">
        <v>2137</v>
      </c>
      <c r="D8" s="209" t="s">
        <v>3568</v>
      </c>
      <c r="E8" s="209" t="s">
        <v>3569</v>
      </c>
      <c r="F8" s="208"/>
      <c r="G8" s="209" t="s">
        <v>3570</v>
      </c>
      <c r="H8" s="208"/>
      <c r="I8" s="210" t="s">
        <v>3571</v>
      </c>
      <c r="J8" s="208" t="s">
        <v>3572</v>
      </c>
      <c r="K8" s="208" t="s">
        <v>3573</v>
      </c>
      <c r="L8" s="209" t="s">
        <v>2152</v>
      </c>
      <c r="M8" s="208" t="s">
        <v>1268</v>
      </c>
      <c r="N8" s="209" t="s">
        <v>21</v>
      </c>
      <c r="O8" s="208" t="s">
        <v>22</v>
      </c>
      <c r="P8" s="207">
        <v>35243</v>
      </c>
      <c r="Q8" s="208"/>
      <c r="R8" s="208"/>
      <c r="S8" s="208"/>
      <c r="T8" s="202"/>
      <c r="U8" s="202"/>
      <c r="V8" s="203"/>
      <c r="W8" s="203"/>
      <c r="X8" s="203"/>
      <c r="Y8" s="203"/>
      <c r="Z8" s="203"/>
      <c r="AA8" s="203"/>
    </row>
    <row r="9" spans="1:27" ht="15" customHeight="1">
      <c r="A9" s="204"/>
      <c r="B9" s="205" t="s">
        <v>2120</v>
      </c>
      <c r="C9" s="205" t="s">
        <v>2137</v>
      </c>
      <c r="D9" s="205" t="s">
        <v>2138</v>
      </c>
      <c r="E9" s="205" t="s">
        <v>61</v>
      </c>
      <c r="F9" s="204"/>
      <c r="G9" s="205" t="s">
        <v>2139</v>
      </c>
      <c r="H9" s="204"/>
      <c r="I9" s="206" t="s">
        <v>2140</v>
      </c>
      <c r="J9" s="204"/>
      <c r="K9" s="204" t="s">
        <v>2141</v>
      </c>
      <c r="L9" s="205"/>
      <c r="M9" s="204"/>
      <c r="N9" s="205" t="s">
        <v>21</v>
      </c>
      <c r="O9" s="204" t="s">
        <v>22</v>
      </c>
      <c r="P9" s="207">
        <v>35243</v>
      </c>
      <c r="Q9" s="208"/>
      <c r="R9" s="208"/>
      <c r="S9" s="208"/>
      <c r="T9" s="202"/>
      <c r="U9" s="202"/>
      <c r="V9" s="203"/>
      <c r="W9" s="203"/>
      <c r="X9" s="203"/>
      <c r="Y9" s="203"/>
      <c r="Z9" s="203"/>
      <c r="AA9" s="203"/>
    </row>
    <row r="10" spans="1:27" ht="15" customHeight="1">
      <c r="A10" s="204"/>
      <c r="B10" s="205" t="s">
        <v>2120</v>
      </c>
      <c r="C10" s="205" t="s">
        <v>2137</v>
      </c>
      <c r="D10" s="205" t="s">
        <v>2153</v>
      </c>
      <c r="E10" s="205" t="s">
        <v>129</v>
      </c>
      <c r="F10" s="204"/>
      <c r="G10" s="205" t="s">
        <v>2154</v>
      </c>
      <c r="H10" s="204"/>
      <c r="I10" s="206" t="s">
        <v>2155</v>
      </c>
      <c r="J10" s="204" t="s">
        <v>2156</v>
      </c>
      <c r="K10" s="204" t="s">
        <v>2157</v>
      </c>
      <c r="L10" s="205"/>
      <c r="M10" s="204"/>
      <c r="N10" s="205" t="s">
        <v>21</v>
      </c>
      <c r="O10" s="204" t="s">
        <v>22</v>
      </c>
      <c r="P10" s="207">
        <v>35243</v>
      </c>
      <c r="Q10" s="208"/>
      <c r="R10" s="208"/>
      <c r="S10" s="208"/>
      <c r="T10" s="202"/>
      <c r="U10" s="202"/>
      <c r="V10" s="203"/>
      <c r="W10" s="203"/>
      <c r="X10" s="203"/>
      <c r="Y10" s="203"/>
      <c r="Z10" s="203"/>
      <c r="AA10" s="203"/>
    </row>
    <row r="11" spans="1:27" ht="15" customHeight="1">
      <c r="A11" s="204"/>
      <c r="B11" s="205" t="s">
        <v>2120</v>
      </c>
      <c r="C11" s="205" t="s">
        <v>2137</v>
      </c>
      <c r="D11" s="205" t="s">
        <v>2147</v>
      </c>
      <c r="E11" s="205" t="s">
        <v>2148</v>
      </c>
      <c r="F11" s="204"/>
      <c r="G11" s="205" t="s">
        <v>2149</v>
      </c>
      <c r="H11" s="204"/>
      <c r="I11" s="206" t="s">
        <v>2150</v>
      </c>
      <c r="J11" s="204" t="s">
        <v>2151</v>
      </c>
      <c r="K11" s="204"/>
      <c r="L11" s="205" t="s">
        <v>2152</v>
      </c>
      <c r="M11" s="204" t="s">
        <v>1268</v>
      </c>
      <c r="N11" s="205" t="s">
        <v>21</v>
      </c>
      <c r="O11" s="204" t="s">
        <v>22</v>
      </c>
      <c r="P11" s="207">
        <v>35243</v>
      </c>
      <c r="Q11" s="208"/>
      <c r="R11" s="208"/>
      <c r="S11" s="208"/>
      <c r="T11" s="202"/>
      <c r="U11" s="202"/>
      <c r="V11" s="203"/>
      <c r="W11" s="203"/>
      <c r="X11" s="203"/>
      <c r="Y11" s="203"/>
      <c r="Z11" s="203"/>
      <c r="AA11" s="203"/>
    </row>
    <row r="12" spans="1:27" ht="15" customHeight="1">
      <c r="A12" s="204"/>
      <c r="B12" s="205" t="s">
        <v>2120</v>
      </c>
      <c r="C12" s="205" t="s">
        <v>392</v>
      </c>
      <c r="D12" s="205" t="s">
        <v>2163</v>
      </c>
      <c r="E12" s="205" t="s">
        <v>946</v>
      </c>
      <c r="F12" s="204"/>
      <c r="G12" s="205" t="s">
        <v>704</v>
      </c>
      <c r="H12" s="204"/>
      <c r="I12" s="206" t="s">
        <v>2164</v>
      </c>
      <c r="J12" s="204"/>
      <c r="K12" s="204" t="s">
        <v>2165</v>
      </c>
      <c r="L12" s="205"/>
      <c r="M12" s="204"/>
      <c r="N12" s="205" t="s">
        <v>21</v>
      </c>
      <c r="O12" s="204" t="s">
        <v>22</v>
      </c>
      <c r="P12" s="207">
        <v>35213</v>
      </c>
      <c r="Q12" s="208"/>
      <c r="R12" s="208"/>
      <c r="S12" s="208"/>
      <c r="T12" s="202"/>
      <c r="U12" s="202"/>
      <c r="V12" s="203"/>
      <c r="W12" s="203"/>
      <c r="X12" s="203"/>
      <c r="Y12" s="203"/>
      <c r="Z12" s="203"/>
      <c r="AA12" s="203"/>
    </row>
    <row r="13" spans="1:27" ht="15" customHeight="1">
      <c r="A13" s="204"/>
      <c r="B13" s="205" t="s">
        <v>2120</v>
      </c>
      <c r="C13" s="205" t="s">
        <v>2166</v>
      </c>
      <c r="D13" s="205" t="s">
        <v>2167</v>
      </c>
      <c r="E13" s="205" t="s">
        <v>450</v>
      </c>
      <c r="F13" s="204"/>
      <c r="G13" s="205" t="s">
        <v>2168</v>
      </c>
      <c r="H13" s="204"/>
      <c r="I13" s="206" t="s">
        <v>2169</v>
      </c>
      <c r="J13" s="204" t="s">
        <v>2170</v>
      </c>
      <c r="K13" s="204"/>
      <c r="L13" s="205" t="s">
        <v>2171</v>
      </c>
      <c r="M13" s="204"/>
      <c r="N13" s="205" t="s">
        <v>21</v>
      </c>
      <c r="O13" s="204" t="s">
        <v>22</v>
      </c>
      <c r="P13" s="207">
        <v>35242</v>
      </c>
      <c r="Q13" s="208"/>
      <c r="R13" s="208"/>
      <c r="S13" s="208"/>
      <c r="T13" s="202"/>
      <c r="U13" s="202"/>
      <c r="V13" s="203"/>
      <c r="W13" s="203"/>
      <c r="X13" s="203"/>
      <c r="Y13" s="203"/>
      <c r="Z13" s="203"/>
      <c r="AA13" s="203"/>
    </row>
    <row r="14" spans="1:27" ht="15" customHeight="1">
      <c r="A14" s="204"/>
      <c r="B14" s="205" t="s">
        <v>2120</v>
      </c>
      <c r="C14" s="205" t="s">
        <v>2166</v>
      </c>
      <c r="D14" s="205" t="s">
        <v>2172</v>
      </c>
      <c r="E14" s="205" t="s">
        <v>2173</v>
      </c>
      <c r="F14" s="204"/>
      <c r="G14" s="205" t="s">
        <v>2174</v>
      </c>
      <c r="H14" s="204"/>
      <c r="I14" s="206" t="s">
        <v>2175</v>
      </c>
      <c r="J14" s="204" t="s">
        <v>2176</v>
      </c>
      <c r="K14" s="204"/>
      <c r="L14" s="205" t="s">
        <v>2171</v>
      </c>
      <c r="M14" s="204"/>
      <c r="N14" s="205" t="s">
        <v>21</v>
      </c>
      <c r="O14" s="204" t="s">
        <v>22</v>
      </c>
      <c r="P14" s="207">
        <v>35242</v>
      </c>
      <c r="Q14" s="208"/>
      <c r="R14" s="208"/>
      <c r="S14" s="208"/>
      <c r="T14" s="202"/>
      <c r="U14" s="202"/>
      <c r="V14" s="203"/>
      <c r="W14" s="203"/>
      <c r="X14" s="203"/>
      <c r="Y14" s="203"/>
      <c r="Z14" s="203"/>
      <c r="AA14" s="203"/>
    </row>
    <row r="15" spans="1:27" ht="15" customHeight="1">
      <c r="A15" s="204"/>
      <c r="B15" s="205" t="s">
        <v>2120</v>
      </c>
      <c r="C15" s="205" t="s">
        <v>2166</v>
      </c>
      <c r="D15" s="205" t="s">
        <v>2177</v>
      </c>
      <c r="E15" s="205" t="s">
        <v>2178</v>
      </c>
      <c r="F15" s="204"/>
      <c r="G15" s="205" t="s">
        <v>2179</v>
      </c>
      <c r="H15" s="204"/>
      <c r="I15" s="206" t="s">
        <v>2180</v>
      </c>
      <c r="J15" s="204" t="s">
        <v>2176</v>
      </c>
      <c r="K15" s="204"/>
      <c r="L15" s="205" t="s">
        <v>2171</v>
      </c>
      <c r="M15" s="204"/>
      <c r="N15" s="205" t="s">
        <v>21</v>
      </c>
      <c r="O15" s="204" t="s">
        <v>22</v>
      </c>
      <c r="P15" s="207">
        <v>35242</v>
      </c>
      <c r="Q15" s="208"/>
      <c r="R15" s="208"/>
      <c r="S15" s="208"/>
      <c r="T15" s="202"/>
      <c r="U15" s="202"/>
      <c r="V15" s="203"/>
      <c r="W15" s="203"/>
      <c r="X15" s="203"/>
      <c r="Y15" s="203"/>
      <c r="Z15" s="203"/>
      <c r="AA15" s="203"/>
    </row>
    <row r="16" spans="1:27" ht="15" customHeight="1">
      <c r="A16" s="204"/>
      <c r="B16" s="205" t="s">
        <v>2120</v>
      </c>
      <c r="C16" s="205" t="s">
        <v>2166</v>
      </c>
      <c r="D16" s="205" t="s">
        <v>2181</v>
      </c>
      <c r="E16" s="205" t="s">
        <v>2182</v>
      </c>
      <c r="F16" s="204"/>
      <c r="G16" s="205" t="s">
        <v>2183</v>
      </c>
      <c r="H16" s="204"/>
      <c r="I16" s="206" t="s">
        <v>2184</v>
      </c>
      <c r="J16" s="204" t="s">
        <v>2176</v>
      </c>
      <c r="K16" s="204"/>
      <c r="L16" s="205" t="s">
        <v>2171</v>
      </c>
      <c r="M16" s="204"/>
      <c r="N16" s="205" t="s">
        <v>21</v>
      </c>
      <c r="O16" s="204" t="s">
        <v>22</v>
      </c>
      <c r="P16" s="207">
        <v>35242</v>
      </c>
      <c r="Q16" s="208"/>
      <c r="R16" s="208"/>
      <c r="S16" s="208"/>
      <c r="T16" s="202"/>
      <c r="U16" s="202"/>
      <c r="V16" s="203"/>
      <c r="W16" s="203"/>
      <c r="X16" s="203"/>
      <c r="Y16" s="203"/>
      <c r="Z16" s="203"/>
      <c r="AA16" s="203"/>
    </row>
    <row r="17" spans="1:27" ht="15" customHeight="1">
      <c r="A17" s="204"/>
      <c r="B17" s="205" t="s">
        <v>2120</v>
      </c>
      <c r="C17" s="205" t="s">
        <v>2166</v>
      </c>
      <c r="D17" s="205" t="s">
        <v>2185</v>
      </c>
      <c r="E17" s="205" t="s">
        <v>2174</v>
      </c>
      <c r="F17" s="204"/>
      <c r="G17" s="205" t="s">
        <v>1331</v>
      </c>
      <c r="H17" s="204"/>
      <c r="I17" s="206" t="s">
        <v>2186</v>
      </c>
      <c r="J17" s="204"/>
      <c r="K17" s="204"/>
      <c r="L17" s="205" t="s">
        <v>2171</v>
      </c>
      <c r="M17" s="204"/>
      <c r="N17" s="205" t="s">
        <v>21</v>
      </c>
      <c r="O17" s="204" t="s">
        <v>22</v>
      </c>
      <c r="P17" s="207">
        <v>35242</v>
      </c>
      <c r="Q17" s="208"/>
      <c r="R17" s="208"/>
      <c r="S17" s="208"/>
      <c r="T17" s="202"/>
      <c r="U17" s="202"/>
      <c r="V17" s="203"/>
      <c r="W17" s="203"/>
      <c r="X17" s="203"/>
      <c r="Y17" s="203"/>
      <c r="Z17" s="203"/>
      <c r="AA17" s="203"/>
    </row>
    <row r="18" spans="1:27" ht="15" customHeight="1">
      <c r="A18" s="204"/>
      <c r="B18" s="205" t="s">
        <v>2120</v>
      </c>
      <c r="C18" s="205" t="s">
        <v>2166</v>
      </c>
      <c r="D18" s="205" t="s">
        <v>2187</v>
      </c>
      <c r="E18" s="205" t="s">
        <v>2188</v>
      </c>
      <c r="F18" s="204"/>
      <c r="G18" s="205" t="s">
        <v>2189</v>
      </c>
      <c r="H18" s="204"/>
      <c r="I18" s="206" t="s">
        <v>2190</v>
      </c>
      <c r="J18" s="204" t="s">
        <v>2176</v>
      </c>
      <c r="K18" s="204" t="s">
        <v>2191</v>
      </c>
      <c r="L18" s="205" t="s">
        <v>2171</v>
      </c>
      <c r="M18" s="204"/>
      <c r="N18" s="205" t="s">
        <v>21</v>
      </c>
      <c r="O18" s="204" t="s">
        <v>22</v>
      </c>
      <c r="P18" s="207">
        <v>35242</v>
      </c>
      <c r="Q18" s="208"/>
      <c r="R18" s="208"/>
      <c r="S18" s="208"/>
      <c r="T18" s="202"/>
      <c r="U18" s="202"/>
      <c r="V18" s="203"/>
      <c r="W18" s="203"/>
      <c r="X18" s="203"/>
      <c r="Y18" s="203"/>
      <c r="Z18" s="203"/>
      <c r="AA18" s="203"/>
    </row>
    <row r="19" spans="1:27" ht="15" customHeight="1">
      <c r="A19" s="204"/>
      <c r="B19" s="205" t="s">
        <v>2120</v>
      </c>
      <c r="C19" s="205" t="s">
        <v>2166</v>
      </c>
      <c r="D19" s="205" t="s">
        <v>2192</v>
      </c>
      <c r="E19" s="205" t="s">
        <v>2193</v>
      </c>
      <c r="F19" s="204"/>
      <c r="G19" s="205" t="s">
        <v>2194</v>
      </c>
      <c r="H19" s="204"/>
      <c r="I19" s="206" t="s">
        <v>2195</v>
      </c>
      <c r="J19" s="204" t="s">
        <v>2176</v>
      </c>
      <c r="K19" s="204"/>
      <c r="L19" s="205" t="s">
        <v>2171</v>
      </c>
      <c r="M19" s="204"/>
      <c r="N19" s="205" t="s">
        <v>21</v>
      </c>
      <c r="O19" s="204" t="s">
        <v>22</v>
      </c>
      <c r="P19" s="207">
        <v>35242</v>
      </c>
      <c r="Q19" s="208"/>
      <c r="R19" s="208"/>
      <c r="S19" s="208"/>
      <c r="T19" s="202"/>
      <c r="U19" s="202"/>
      <c r="V19" s="203"/>
      <c r="W19" s="203"/>
      <c r="X19" s="203"/>
      <c r="Y19" s="203"/>
      <c r="Z19" s="203"/>
      <c r="AA19" s="203"/>
    </row>
    <row r="20" spans="1:27" ht="15" customHeight="1">
      <c r="A20" s="204"/>
      <c r="B20" s="205" t="s">
        <v>2120</v>
      </c>
      <c r="C20" s="205" t="s">
        <v>2196</v>
      </c>
      <c r="D20" s="205" t="s">
        <v>2197</v>
      </c>
      <c r="E20" s="205" t="s">
        <v>2198</v>
      </c>
      <c r="F20" s="204"/>
      <c r="G20" s="205" t="s">
        <v>426</v>
      </c>
      <c r="H20" s="204"/>
      <c r="I20" s="205" t="s">
        <v>2199</v>
      </c>
      <c r="J20" s="204" t="s">
        <v>2200</v>
      </c>
      <c r="K20" s="204" t="s">
        <v>2201</v>
      </c>
      <c r="L20" s="205" t="s">
        <v>2202</v>
      </c>
      <c r="M20" s="204"/>
      <c r="N20" s="205" t="s">
        <v>21</v>
      </c>
      <c r="O20" s="204" t="s">
        <v>22</v>
      </c>
      <c r="P20" s="207">
        <v>35222</v>
      </c>
      <c r="Q20" s="208"/>
      <c r="R20" s="208"/>
      <c r="S20" s="208"/>
      <c r="T20" s="202"/>
      <c r="U20" s="202"/>
      <c r="V20" s="203"/>
      <c r="W20" s="203"/>
      <c r="X20" s="203"/>
      <c r="Y20" s="203"/>
      <c r="Z20" s="203"/>
      <c r="AA20" s="203"/>
    </row>
    <row r="21" spans="1:27" ht="15" customHeight="1">
      <c r="A21" s="204"/>
      <c r="B21" s="205" t="s">
        <v>2120</v>
      </c>
      <c r="C21" s="205" t="s">
        <v>2203</v>
      </c>
      <c r="D21" s="205" t="s">
        <v>2204</v>
      </c>
      <c r="E21" s="205" t="s">
        <v>2205</v>
      </c>
      <c r="F21" s="204"/>
      <c r="G21" s="205" t="s">
        <v>2206</v>
      </c>
      <c r="H21" s="204"/>
      <c r="I21" s="206" t="s">
        <v>2207</v>
      </c>
      <c r="J21" s="204"/>
      <c r="K21" s="204" t="s">
        <v>2208</v>
      </c>
      <c r="L21" s="205" t="s">
        <v>2209</v>
      </c>
      <c r="M21" s="204" t="s">
        <v>1268</v>
      </c>
      <c r="N21" s="205" t="s">
        <v>21</v>
      </c>
      <c r="O21" s="204" t="s">
        <v>22</v>
      </c>
      <c r="P21" s="207">
        <v>35203</v>
      </c>
      <c r="Q21" s="208"/>
      <c r="R21" s="208"/>
      <c r="S21" s="208"/>
      <c r="T21" s="202"/>
      <c r="U21" s="202"/>
      <c r="V21" s="203"/>
      <c r="W21" s="203"/>
      <c r="X21" s="203"/>
      <c r="Y21" s="203"/>
      <c r="Z21" s="203"/>
      <c r="AA21" s="203"/>
    </row>
    <row r="22" spans="1:27" ht="15" customHeight="1">
      <c r="A22" s="204"/>
      <c r="B22" s="205" t="s">
        <v>2120</v>
      </c>
      <c r="C22" s="205" t="s">
        <v>2216</v>
      </c>
      <c r="D22" s="205" t="s">
        <v>2217</v>
      </c>
      <c r="E22" s="205" t="s">
        <v>2218</v>
      </c>
      <c r="F22" s="204"/>
      <c r="G22" s="205" t="s">
        <v>2219</v>
      </c>
      <c r="H22" s="204"/>
      <c r="I22" s="206" t="s">
        <v>2220</v>
      </c>
      <c r="J22" s="204" t="s">
        <v>2221</v>
      </c>
      <c r="K22" s="204"/>
      <c r="L22" s="205" t="s">
        <v>2222</v>
      </c>
      <c r="M22" s="204" t="s">
        <v>381</v>
      </c>
      <c r="N22" s="205" t="s">
        <v>21</v>
      </c>
      <c r="O22" s="204" t="s">
        <v>22</v>
      </c>
      <c r="P22" s="207">
        <v>35235</v>
      </c>
      <c r="Q22" s="208"/>
      <c r="R22" s="208"/>
      <c r="S22" s="208"/>
      <c r="T22" s="202"/>
      <c r="U22" s="202"/>
      <c r="V22" s="203"/>
      <c r="W22" s="203"/>
      <c r="X22" s="203"/>
      <c r="Y22" s="203"/>
      <c r="Z22" s="203"/>
      <c r="AA22" s="203"/>
    </row>
    <row r="23" spans="1:27" ht="15" customHeight="1">
      <c r="A23" s="204"/>
      <c r="B23" s="205" t="s">
        <v>2120</v>
      </c>
      <c r="C23" s="205" t="s">
        <v>2210</v>
      </c>
      <c r="D23" s="205" t="s">
        <v>2211</v>
      </c>
      <c r="E23" s="205" t="s">
        <v>1195</v>
      </c>
      <c r="F23" s="204"/>
      <c r="G23" s="205" t="s">
        <v>2212</v>
      </c>
      <c r="H23" s="204"/>
      <c r="I23" s="206" t="s">
        <v>2213</v>
      </c>
      <c r="J23" s="204" t="s">
        <v>2214</v>
      </c>
      <c r="K23" s="204"/>
      <c r="L23" s="205" t="s">
        <v>2215</v>
      </c>
      <c r="M23" s="204" t="s">
        <v>1268</v>
      </c>
      <c r="N23" s="205" t="s">
        <v>21</v>
      </c>
      <c r="O23" s="204" t="s">
        <v>22</v>
      </c>
      <c r="P23" s="207">
        <v>35203</v>
      </c>
      <c r="Q23" s="208"/>
      <c r="R23" s="208"/>
      <c r="S23" s="208"/>
      <c r="T23" s="202"/>
      <c r="U23" s="202"/>
      <c r="V23" s="203"/>
      <c r="W23" s="203"/>
      <c r="X23" s="203"/>
      <c r="Y23" s="203"/>
      <c r="Z23" s="203"/>
      <c r="AA23" s="203"/>
    </row>
    <row r="24" spans="1:27" ht="15" customHeight="1">
      <c r="A24" s="204"/>
      <c r="B24" s="205" t="s">
        <v>2120</v>
      </c>
      <c r="C24" s="209" t="s">
        <v>2223</v>
      </c>
      <c r="D24" s="209" t="s">
        <v>2224</v>
      </c>
      <c r="E24" s="209" t="s">
        <v>1642</v>
      </c>
      <c r="F24" s="208"/>
      <c r="G24" s="209" t="s">
        <v>2225</v>
      </c>
      <c r="H24" s="208"/>
      <c r="I24" s="210" t="s">
        <v>2226</v>
      </c>
      <c r="J24" s="208"/>
      <c r="K24" s="208"/>
      <c r="L24" s="209"/>
      <c r="M24" s="208"/>
      <c r="N24" s="209"/>
      <c r="O24" s="208"/>
      <c r="P24" s="207"/>
      <c r="Q24" s="208"/>
      <c r="R24" s="208"/>
      <c r="S24" s="208"/>
      <c r="T24" s="202"/>
      <c r="U24" s="202"/>
      <c r="V24" s="203"/>
      <c r="W24" s="203"/>
      <c r="X24" s="203"/>
      <c r="Y24" s="203"/>
      <c r="Z24" s="203"/>
      <c r="AA24" s="203"/>
    </row>
    <row r="25" spans="1:27" ht="15" customHeight="1">
      <c r="A25" s="204"/>
      <c r="B25" s="205" t="s">
        <v>2120</v>
      </c>
      <c r="C25" s="209" t="s">
        <v>2227</v>
      </c>
      <c r="D25" s="209" t="s">
        <v>2228</v>
      </c>
      <c r="E25" s="209" t="s">
        <v>2229</v>
      </c>
      <c r="F25" s="208" t="s">
        <v>2230</v>
      </c>
      <c r="G25" s="209" t="s">
        <v>2231</v>
      </c>
      <c r="H25" s="208"/>
      <c r="I25" s="211" t="s">
        <v>2232</v>
      </c>
      <c r="J25" s="208" t="s">
        <v>2233</v>
      </c>
      <c r="K25" s="208" t="s">
        <v>2234</v>
      </c>
      <c r="L25" s="209" t="s">
        <v>2235</v>
      </c>
      <c r="M25" s="208" t="s">
        <v>149</v>
      </c>
      <c r="N25" s="212" t="s">
        <v>21</v>
      </c>
      <c r="O25" s="208" t="s">
        <v>22</v>
      </c>
      <c r="P25" s="207">
        <v>35242</v>
      </c>
      <c r="Q25" s="208"/>
      <c r="R25" s="208"/>
      <c r="S25" s="208"/>
      <c r="T25" s="203"/>
      <c r="U25" s="203"/>
      <c r="V25" s="203"/>
      <c r="W25" s="203"/>
      <c r="X25" s="203"/>
      <c r="Y25" s="203"/>
      <c r="Z25" s="203"/>
      <c r="AA25" s="203"/>
    </row>
    <row r="26" spans="1:27" ht="15" customHeight="1">
      <c r="A26" s="204"/>
      <c r="B26" s="205" t="s">
        <v>2120</v>
      </c>
      <c r="C26" s="209" t="s">
        <v>492</v>
      </c>
      <c r="D26" s="205" t="s">
        <v>2236</v>
      </c>
      <c r="E26" s="209" t="s">
        <v>155</v>
      </c>
      <c r="F26" s="208"/>
      <c r="G26" s="209" t="s">
        <v>2237</v>
      </c>
      <c r="H26" s="208"/>
      <c r="I26" s="210" t="s">
        <v>2238</v>
      </c>
      <c r="J26" s="208"/>
      <c r="K26" s="208" t="s">
        <v>2239</v>
      </c>
      <c r="L26" s="209"/>
      <c r="M26" s="208"/>
      <c r="N26" s="212"/>
      <c r="O26" s="208"/>
      <c r="P26" s="207"/>
      <c r="Q26" s="208"/>
      <c r="R26" s="208"/>
      <c r="S26" s="208"/>
      <c r="T26" s="203"/>
      <c r="U26" s="203"/>
      <c r="V26" s="203"/>
      <c r="W26" s="203"/>
      <c r="X26" s="203"/>
      <c r="Y26" s="203"/>
      <c r="Z26" s="203"/>
      <c r="AA26" s="203"/>
    </row>
    <row r="27" spans="1:27" ht="15" customHeight="1">
      <c r="A27" s="204"/>
      <c r="B27" s="205" t="s">
        <v>2120</v>
      </c>
      <c r="C27" s="209" t="s">
        <v>492</v>
      </c>
      <c r="D27" s="209" t="s">
        <v>2240</v>
      </c>
      <c r="E27" s="209" t="s">
        <v>2241</v>
      </c>
      <c r="F27" s="208"/>
      <c r="G27" s="209" t="s">
        <v>2242</v>
      </c>
      <c r="H27" s="208"/>
      <c r="I27" s="210" t="s">
        <v>2243</v>
      </c>
      <c r="J27" s="208" t="s">
        <v>2244</v>
      </c>
      <c r="K27" s="208" t="s">
        <v>2245</v>
      </c>
      <c r="L27" s="209" t="s">
        <v>2246</v>
      </c>
      <c r="M27" s="208" t="s">
        <v>2247</v>
      </c>
      <c r="N27" s="209" t="s">
        <v>21</v>
      </c>
      <c r="O27" s="208" t="s">
        <v>22</v>
      </c>
      <c r="P27" s="207">
        <v>35243</v>
      </c>
      <c r="Q27" s="208"/>
      <c r="R27" s="208"/>
      <c r="S27" s="208"/>
      <c r="T27" s="202"/>
      <c r="U27" s="202"/>
      <c r="V27" s="203"/>
      <c r="W27" s="203"/>
      <c r="X27" s="203"/>
      <c r="Y27" s="203"/>
      <c r="Z27" s="203"/>
      <c r="AA27" s="203"/>
    </row>
    <row r="28" spans="1:27" ht="15" customHeight="1">
      <c r="A28" s="204"/>
      <c r="B28" s="205" t="s">
        <v>2120</v>
      </c>
      <c r="C28" s="209" t="s">
        <v>492</v>
      </c>
      <c r="D28" s="205" t="s">
        <v>2248</v>
      </c>
      <c r="E28" s="205" t="s">
        <v>1380</v>
      </c>
      <c r="F28" s="204"/>
      <c r="G28" s="205" t="s">
        <v>2249</v>
      </c>
      <c r="H28" s="204"/>
      <c r="I28" s="206" t="s">
        <v>2250</v>
      </c>
      <c r="J28" s="204" t="s">
        <v>2251</v>
      </c>
      <c r="K28" s="204" t="s">
        <v>2252</v>
      </c>
      <c r="L28" s="205" t="s">
        <v>2253</v>
      </c>
      <c r="M28" s="204" t="s">
        <v>603</v>
      </c>
      <c r="N28" s="205" t="s">
        <v>21</v>
      </c>
      <c r="O28" s="204" t="s">
        <v>22</v>
      </c>
      <c r="P28" s="207">
        <v>35233</v>
      </c>
      <c r="Q28" s="208"/>
      <c r="R28" s="208"/>
      <c r="S28" s="208"/>
      <c r="T28" s="202"/>
      <c r="U28" s="202"/>
      <c r="V28" s="203"/>
      <c r="W28" s="203"/>
      <c r="X28" s="203"/>
      <c r="Y28" s="203"/>
      <c r="Z28" s="203"/>
      <c r="AA28" s="203"/>
    </row>
    <row r="29" spans="1:27" ht="15" customHeight="1">
      <c r="A29" s="204"/>
      <c r="B29" s="205" t="s">
        <v>2120</v>
      </c>
      <c r="C29" s="205" t="s">
        <v>2254</v>
      </c>
      <c r="D29" s="205" t="s">
        <v>2255</v>
      </c>
      <c r="E29" s="205" t="s">
        <v>2080</v>
      </c>
      <c r="F29" s="204"/>
      <c r="G29" s="205" t="s">
        <v>2256</v>
      </c>
      <c r="H29" s="204"/>
      <c r="I29" s="206" t="s">
        <v>2257</v>
      </c>
      <c r="J29" s="204" t="s">
        <v>2258</v>
      </c>
      <c r="K29" s="204" t="s">
        <v>2259</v>
      </c>
      <c r="L29" s="205" t="s">
        <v>2260</v>
      </c>
      <c r="M29" s="204" t="s">
        <v>2261</v>
      </c>
      <c r="N29" s="205" t="s">
        <v>21</v>
      </c>
      <c r="O29" s="204" t="s">
        <v>22</v>
      </c>
      <c r="P29" s="207">
        <v>35244</v>
      </c>
      <c r="Q29" s="208"/>
      <c r="R29" s="208"/>
      <c r="S29" s="208"/>
      <c r="T29" s="202"/>
      <c r="U29" s="202"/>
      <c r="V29" s="203"/>
      <c r="W29" s="203"/>
      <c r="X29" s="203"/>
      <c r="Y29" s="203"/>
      <c r="Z29" s="203"/>
      <c r="AA29" s="203"/>
    </row>
    <row r="30" spans="1:27" ht="15" customHeight="1">
      <c r="A30" s="204"/>
      <c r="B30" s="205" t="s">
        <v>2120</v>
      </c>
      <c r="C30" s="205" t="s">
        <v>2262</v>
      </c>
      <c r="D30" s="205" t="s">
        <v>2263</v>
      </c>
      <c r="E30" s="205" t="s">
        <v>2264</v>
      </c>
      <c r="F30" s="204"/>
      <c r="G30" s="205" t="s">
        <v>2265</v>
      </c>
      <c r="H30" s="204"/>
      <c r="I30" s="206" t="s">
        <v>2266</v>
      </c>
      <c r="J30" s="204" t="s">
        <v>2267</v>
      </c>
      <c r="K30" s="204" t="s">
        <v>2268</v>
      </c>
      <c r="L30" s="205" t="s">
        <v>2269</v>
      </c>
      <c r="M30" s="204" t="s">
        <v>2270</v>
      </c>
      <c r="N30" s="205" t="s">
        <v>21</v>
      </c>
      <c r="O30" s="204" t="s">
        <v>22</v>
      </c>
      <c r="P30" s="207">
        <v>35203</v>
      </c>
      <c r="Q30" s="208"/>
      <c r="R30" s="208"/>
      <c r="S30" s="208"/>
      <c r="T30" s="202"/>
      <c r="U30" s="202"/>
      <c r="V30" s="203"/>
      <c r="W30" s="203"/>
      <c r="X30" s="203"/>
      <c r="Y30" s="203"/>
      <c r="Z30" s="203"/>
      <c r="AA30" s="203"/>
    </row>
    <row r="31" spans="1:27" ht="15" customHeight="1">
      <c r="A31" s="204"/>
      <c r="B31" s="205" t="s">
        <v>2120</v>
      </c>
      <c r="C31" s="205" t="s">
        <v>2271</v>
      </c>
      <c r="D31" s="205" t="s">
        <v>2272</v>
      </c>
      <c r="E31" s="205" t="s">
        <v>79</v>
      </c>
      <c r="F31" s="204"/>
      <c r="G31" s="205" t="s">
        <v>2273</v>
      </c>
      <c r="H31" s="204"/>
      <c r="I31" s="206" t="s">
        <v>2274</v>
      </c>
      <c r="J31" s="204" t="s">
        <v>2275</v>
      </c>
      <c r="K31" s="204" t="s">
        <v>2275</v>
      </c>
      <c r="L31" s="205"/>
      <c r="M31" s="204"/>
      <c r="N31" s="205"/>
      <c r="O31" s="204"/>
      <c r="P31" s="207"/>
      <c r="Q31" s="208"/>
      <c r="R31" s="208"/>
      <c r="S31" s="208"/>
      <c r="T31" s="202"/>
      <c r="U31" s="202"/>
      <c r="V31" s="203"/>
      <c r="W31" s="203"/>
      <c r="X31" s="203"/>
      <c r="Y31" s="203"/>
      <c r="Z31" s="203"/>
      <c r="AA31" s="203"/>
    </row>
    <row r="32" spans="1:27" ht="15" customHeight="1">
      <c r="A32" s="204"/>
      <c r="B32" s="205" t="s">
        <v>2120</v>
      </c>
      <c r="C32" s="205" t="s">
        <v>543</v>
      </c>
      <c r="D32" s="205" t="s">
        <v>2276</v>
      </c>
      <c r="E32" s="205" t="s">
        <v>2277</v>
      </c>
      <c r="F32" s="204"/>
      <c r="G32" s="205" t="s">
        <v>2278</v>
      </c>
      <c r="H32" s="204"/>
      <c r="I32" s="206" t="s">
        <v>2279</v>
      </c>
      <c r="J32" s="204"/>
      <c r="K32" s="204"/>
      <c r="L32" s="205" t="s">
        <v>2280</v>
      </c>
      <c r="M32" s="204" t="s">
        <v>2281</v>
      </c>
      <c r="N32" s="205" t="s">
        <v>21</v>
      </c>
      <c r="O32" s="204" t="s">
        <v>22</v>
      </c>
      <c r="P32" s="207">
        <v>35213</v>
      </c>
      <c r="Q32" s="208"/>
      <c r="R32" s="208"/>
      <c r="S32" s="208"/>
      <c r="T32" s="202"/>
      <c r="U32" s="202"/>
      <c r="V32" s="203"/>
      <c r="W32" s="203"/>
      <c r="X32" s="203"/>
      <c r="Y32" s="203"/>
      <c r="Z32" s="203"/>
      <c r="AA32" s="203"/>
    </row>
    <row r="33" spans="1:27" ht="15" customHeight="1">
      <c r="A33" s="204"/>
      <c r="B33" s="205" t="s">
        <v>2120</v>
      </c>
      <c r="C33" s="205" t="s">
        <v>543</v>
      </c>
      <c r="D33" s="205" t="s">
        <v>2282</v>
      </c>
      <c r="E33" s="205" t="s">
        <v>299</v>
      </c>
      <c r="F33" s="204"/>
      <c r="G33" s="205" t="s">
        <v>2283</v>
      </c>
      <c r="H33" s="204"/>
      <c r="I33" s="206" t="s">
        <v>2284</v>
      </c>
      <c r="J33" s="204" t="s">
        <v>2285</v>
      </c>
      <c r="K33" s="204" t="s">
        <v>2286</v>
      </c>
      <c r="L33" s="205" t="s">
        <v>2280</v>
      </c>
      <c r="M33" s="204" t="s">
        <v>2281</v>
      </c>
      <c r="N33" s="205" t="s">
        <v>21</v>
      </c>
      <c r="O33" s="204" t="s">
        <v>22</v>
      </c>
      <c r="P33" s="207">
        <v>35213</v>
      </c>
      <c r="Q33" s="208"/>
      <c r="R33" s="208"/>
      <c r="S33" s="208"/>
      <c r="T33" s="202"/>
      <c r="U33" s="202"/>
      <c r="V33" s="203"/>
      <c r="W33" s="203"/>
      <c r="X33" s="203"/>
      <c r="Y33" s="203"/>
      <c r="Z33" s="203"/>
      <c r="AA33" s="203"/>
    </row>
    <row r="34" spans="1:27" ht="15" customHeight="1">
      <c r="A34" s="204"/>
      <c r="B34" s="205" t="s">
        <v>2120</v>
      </c>
      <c r="C34" s="205" t="s">
        <v>543</v>
      </c>
      <c r="D34" s="205" t="s">
        <v>2287</v>
      </c>
      <c r="E34" s="205" t="s">
        <v>1306</v>
      </c>
      <c r="F34" s="204"/>
      <c r="G34" s="205" t="s">
        <v>2288</v>
      </c>
      <c r="H34" s="204"/>
      <c r="I34" s="206" t="s">
        <v>2289</v>
      </c>
      <c r="J34" s="204" t="s">
        <v>2290</v>
      </c>
      <c r="K34" s="204"/>
      <c r="L34" s="205" t="s">
        <v>2280</v>
      </c>
      <c r="M34" s="204" t="s">
        <v>2281</v>
      </c>
      <c r="N34" s="205" t="s">
        <v>21</v>
      </c>
      <c r="O34" s="204" t="s">
        <v>22</v>
      </c>
      <c r="P34" s="207">
        <v>35213</v>
      </c>
      <c r="Q34" s="208"/>
      <c r="R34" s="208"/>
      <c r="S34" s="208"/>
      <c r="T34" s="202"/>
      <c r="U34" s="202"/>
      <c r="V34" s="203"/>
      <c r="W34" s="203"/>
      <c r="X34" s="203"/>
      <c r="Y34" s="203"/>
      <c r="Z34" s="203"/>
      <c r="AA34" s="203"/>
    </row>
    <row r="35" spans="1:27" ht="15" customHeight="1">
      <c r="A35" s="204"/>
      <c r="B35" s="205" t="s">
        <v>2120</v>
      </c>
      <c r="C35" s="205" t="s">
        <v>543</v>
      </c>
      <c r="D35" s="205" t="s">
        <v>2291</v>
      </c>
      <c r="E35" s="205" t="s">
        <v>259</v>
      </c>
      <c r="F35" s="204"/>
      <c r="G35" s="205" t="s">
        <v>2292</v>
      </c>
      <c r="H35" s="204"/>
      <c r="I35" s="206" t="s">
        <v>2293</v>
      </c>
      <c r="J35" s="204" t="s">
        <v>2294</v>
      </c>
      <c r="K35" s="204"/>
      <c r="L35" s="205" t="s">
        <v>2280</v>
      </c>
      <c r="M35" s="204" t="s">
        <v>2281</v>
      </c>
      <c r="N35" s="205" t="s">
        <v>21</v>
      </c>
      <c r="O35" s="204" t="s">
        <v>22</v>
      </c>
      <c r="P35" s="207">
        <v>35213</v>
      </c>
      <c r="Q35" s="208"/>
      <c r="R35" s="208"/>
      <c r="S35" s="208"/>
      <c r="T35" s="202"/>
      <c r="U35" s="202"/>
      <c r="V35" s="203"/>
      <c r="W35" s="203"/>
      <c r="X35" s="203"/>
      <c r="Y35" s="203"/>
      <c r="Z35" s="203"/>
      <c r="AA35" s="203"/>
    </row>
    <row r="36" spans="1:27" ht="15" customHeight="1">
      <c r="A36" s="204"/>
      <c r="B36" s="205" t="s">
        <v>2120</v>
      </c>
      <c r="C36" s="205" t="s">
        <v>543</v>
      </c>
      <c r="D36" s="205" t="s">
        <v>538</v>
      </c>
      <c r="E36" s="205" t="s">
        <v>539</v>
      </c>
      <c r="F36" s="204" t="s">
        <v>2295</v>
      </c>
      <c r="G36" s="205" t="s">
        <v>540</v>
      </c>
      <c r="H36" s="204" t="s">
        <v>541</v>
      </c>
      <c r="I36" s="206" t="s">
        <v>542</v>
      </c>
      <c r="J36" s="204" t="s">
        <v>544</v>
      </c>
      <c r="K36" s="204" t="s">
        <v>545</v>
      </c>
      <c r="L36" s="205" t="s">
        <v>2280</v>
      </c>
      <c r="M36" s="204" t="s">
        <v>2281</v>
      </c>
      <c r="N36" s="205" t="s">
        <v>21</v>
      </c>
      <c r="O36" s="204" t="s">
        <v>22</v>
      </c>
      <c r="P36" s="207">
        <v>35213</v>
      </c>
      <c r="Q36" s="208"/>
      <c r="R36" s="208"/>
      <c r="S36" s="208"/>
      <c r="T36" s="202"/>
      <c r="U36" s="202"/>
      <c r="V36" s="203"/>
      <c r="W36" s="203"/>
      <c r="X36" s="203"/>
      <c r="Y36" s="203"/>
      <c r="Z36" s="203"/>
      <c r="AA36" s="203"/>
    </row>
    <row r="37" spans="1:27" ht="15" customHeight="1">
      <c r="A37" s="204"/>
      <c r="B37" s="205" t="s">
        <v>2120</v>
      </c>
      <c r="C37" s="205" t="s">
        <v>543</v>
      </c>
      <c r="D37" s="205" t="s">
        <v>2296</v>
      </c>
      <c r="E37" s="205" t="s">
        <v>442</v>
      </c>
      <c r="F37" s="204"/>
      <c r="G37" s="205" t="s">
        <v>2297</v>
      </c>
      <c r="H37" s="204"/>
      <c r="I37" s="206" t="s">
        <v>2298</v>
      </c>
      <c r="J37" s="204"/>
      <c r="K37" s="204"/>
      <c r="L37" s="205" t="s">
        <v>2280</v>
      </c>
      <c r="M37" s="204" t="s">
        <v>2281</v>
      </c>
      <c r="N37" s="205" t="s">
        <v>21</v>
      </c>
      <c r="O37" s="204" t="s">
        <v>22</v>
      </c>
      <c r="P37" s="207">
        <v>35213</v>
      </c>
      <c r="Q37" s="208"/>
      <c r="R37" s="208"/>
      <c r="S37" s="208"/>
      <c r="T37" s="202"/>
      <c r="U37" s="202"/>
      <c r="V37" s="203"/>
      <c r="W37" s="203"/>
      <c r="X37" s="203"/>
      <c r="Y37" s="203"/>
      <c r="Z37" s="203"/>
      <c r="AA37" s="203"/>
    </row>
    <row r="38" spans="1:27" ht="15" customHeight="1">
      <c r="A38" s="204"/>
      <c r="B38" s="205" t="s">
        <v>2120</v>
      </c>
      <c r="C38" s="205" t="s">
        <v>543</v>
      </c>
      <c r="D38" s="205" t="s">
        <v>2299</v>
      </c>
      <c r="E38" s="205" t="s">
        <v>26</v>
      </c>
      <c r="F38" s="204" t="s">
        <v>2300</v>
      </c>
      <c r="G38" s="205" t="s">
        <v>2301</v>
      </c>
      <c r="H38" s="204"/>
      <c r="I38" s="206" t="s">
        <v>2302</v>
      </c>
      <c r="J38" s="204" t="s">
        <v>2303</v>
      </c>
      <c r="K38" s="204" t="s">
        <v>2304</v>
      </c>
      <c r="L38" s="205" t="s">
        <v>2280</v>
      </c>
      <c r="M38" s="204" t="s">
        <v>2281</v>
      </c>
      <c r="N38" s="205" t="s">
        <v>21</v>
      </c>
      <c r="O38" s="204" t="s">
        <v>22</v>
      </c>
      <c r="P38" s="207">
        <v>35213</v>
      </c>
      <c r="Q38" s="208"/>
      <c r="R38" s="208"/>
      <c r="S38" s="208"/>
      <c r="T38" s="202"/>
      <c r="U38" s="202"/>
      <c r="V38" s="203"/>
      <c r="W38" s="203"/>
      <c r="X38" s="203"/>
      <c r="Y38" s="203"/>
      <c r="Z38" s="203"/>
      <c r="AA38" s="203"/>
    </row>
    <row r="39" spans="1:27">
      <c r="A39" s="204"/>
      <c r="B39" s="205" t="s">
        <v>2120</v>
      </c>
      <c r="C39" s="205" t="s">
        <v>543</v>
      </c>
      <c r="D39" s="205" t="s">
        <v>2305</v>
      </c>
      <c r="E39" s="209" t="s">
        <v>894</v>
      </c>
      <c r="F39" s="208"/>
      <c r="G39" s="209" t="s">
        <v>2306</v>
      </c>
      <c r="H39" s="208"/>
      <c r="I39" s="210" t="s">
        <v>2307</v>
      </c>
      <c r="J39" s="208" t="s">
        <v>2308</v>
      </c>
      <c r="K39" s="208"/>
      <c r="L39" s="205" t="s">
        <v>2280</v>
      </c>
      <c r="M39" s="204" t="s">
        <v>2281</v>
      </c>
      <c r="N39" s="209" t="s">
        <v>21</v>
      </c>
      <c r="O39" s="208" t="s">
        <v>22</v>
      </c>
      <c r="P39" s="207">
        <v>35213</v>
      </c>
      <c r="Q39" s="208"/>
      <c r="R39" s="208"/>
      <c r="S39" s="208"/>
      <c r="T39" s="203"/>
      <c r="U39" s="203"/>
      <c r="V39" s="203"/>
      <c r="W39" s="203"/>
      <c r="X39" s="203"/>
      <c r="Y39" s="203"/>
      <c r="Z39" s="203"/>
      <c r="AA39" s="203"/>
    </row>
    <row r="40" spans="1:27">
      <c r="A40" s="204"/>
      <c r="B40" s="205" t="s">
        <v>2120</v>
      </c>
      <c r="C40" s="205" t="s">
        <v>543</v>
      </c>
      <c r="D40" s="205" t="s">
        <v>2309</v>
      </c>
      <c r="E40" s="209" t="s">
        <v>894</v>
      </c>
      <c r="F40" s="208"/>
      <c r="G40" s="209" t="s">
        <v>2310</v>
      </c>
      <c r="H40" s="208" t="s">
        <v>2311</v>
      </c>
      <c r="I40" s="210" t="s">
        <v>2312</v>
      </c>
      <c r="J40" s="208" t="s">
        <v>2313</v>
      </c>
      <c r="K40" s="208" t="s">
        <v>2314</v>
      </c>
      <c r="L40" s="205" t="s">
        <v>2280</v>
      </c>
      <c r="M40" s="204" t="s">
        <v>2281</v>
      </c>
      <c r="N40" s="205" t="s">
        <v>21</v>
      </c>
      <c r="O40" s="204" t="s">
        <v>22</v>
      </c>
      <c r="P40" s="207">
        <v>35213</v>
      </c>
      <c r="Q40" s="208"/>
      <c r="R40" s="208"/>
      <c r="S40" s="208"/>
      <c r="T40" s="203"/>
      <c r="U40" s="203"/>
      <c r="V40" s="203"/>
      <c r="W40" s="203"/>
      <c r="X40" s="203"/>
      <c r="Y40" s="203"/>
      <c r="Z40" s="203"/>
      <c r="AA40" s="203"/>
    </row>
    <row r="41" spans="1:27">
      <c r="A41" s="204"/>
      <c r="B41" s="205" t="s">
        <v>2120</v>
      </c>
      <c r="C41" s="205" t="s">
        <v>543</v>
      </c>
      <c r="D41" s="209" t="s">
        <v>2315</v>
      </c>
      <c r="E41" s="205" t="s">
        <v>79</v>
      </c>
      <c r="F41" s="204"/>
      <c r="G41" s="205" t="s">
        <v>2316</v>
      </c>
      <c r="H41" s="204"/>
      <c r="I41" s="206" t="s">
        <v>2317</v>
      </c>
      <c r="J41" s="204" t="s">
        <v>2318</v>
      </c>
      <c r="K41" s="204" t="s">
        <v>2319</v>
      </c>
      <c r="L41" s="205" t="s">
        <v>2280</v>
      </c>
      <c r="M41" s="204" t="s">
        <v>2281</v>
      </c>
      <c r="N41" s="205" t="s">
        <v>21</v>
      </c>
      <c r="O41" s="204" t="s">
        <v>22</v>
      </c>
      <c r="P41" s="207">
        <v>35213</v>
      </c>
      <c r="Q41" s="208"/>
      <c r="R41" s="208"/>
      <c r="S41" s="208"/>
      <c r="T41" s="203"/>
      <c r="U41" s="203"/>
      <c r="V41" s="203"/>
      <c r="W41" s="203"/>
      <c r="X41" s="203"/>
      <c r="Y41" s="203"/>
      <c r="Z41" s="203"/>
      <c r="AA41" s="203"/>
    </row>
    <row r="42" spans="1:27">
      <c r="A42" s="204"/>
      <c r="B42" s="205" t="s">
        <v>2120</v>
      </c>
      <c r="C42" s="205" t="s">
        <v>543</v>
      </c>
      <c r="D42" s="205" t="s">
        <v>2320</v>
      </c>
      <c r="E42" s="205" t="s">
        <v>79</v>
      </c>
      <c r="F42" s="204"/>
      <c r="G42" s="205" t="s">
        <v>345</v>
      </c>
      <c r="H42" s="204"/>
      <c r="I42" s="206" t="s">
        <v>2321</v>
      </c>
      <c r="J42" s="204" t="s">
        <v>2322</v>
      </c>
      <c r="K42" s="204"/>
      <c r="L42" s="205" t="s">
        <v>2280</v>
      </c>
      <c r="M42" s="204" t="s">
        <v>2281</v>
      </c>
      <c r="N42" s="205" t="s">
        <v>21</v>
      </c>
      <c r="O42" s="204" t="s">
        <v>22</v>
      </c>
      <c r="P42" s="207">
        <v>35213</v>
      </c>
      <c r="Q42" s="208"/>
      <c r="R42" s="208"/>
      <c r="S42" s="208"/>
      <c r="T42" s="203"/>
      <c r="U42" s="203"/>
      <c r="V42" s="203"/>
      <c r="W42" s="203"/>
      <c r="X42" s="203"/>
      <c r="Y42" s="203"/>
      <c r="Z42" s="203"/>
      <c r="AA42" s="203"/>
    </row>
    <row r="43" spans="1:27">
      <c r="A43" s="204"/>
      <c r="B43" s="205" t="s">
        <v>2120</v>
      </c>
      <c r="C43" s="205" t="s">
        <v>543</v>
      </c>
      <c r="D43" s="205" t="s">
        <v>2323</v>
      </c>
      <c r="E43" s="205" t="s">
        <v>151</v>
      </c>
      <c r="F43" s="204"/>
      <c r="G43" s="205" t="s">
        <v>2324</v>
      </c>
      <c r="H43" s="204"/>
      <c r="I43" s="206" t="s">
        <v>2325</v>
      </c>
      <c r="J43" s="204"/>
      <c r="K43" s="204"/>
      <c r="L43" s="205" t="s">
        <v>2280</v>
      </c>
      <c r="M43" s="204" t="s">
        <v>2281</v>
      </c>
      <c r="N43" s="205" t="s">
        <v>21</v>
      </c>
      <c r="O43" s="204" t="s">
        <v>22</v>
      </c>
      <c r="P43" s="207">
        <v>35213</v>
      </c>
      <c r="Q43" s="208"/>
      <c r="R43" s="208"/>
      <c r="S43" s="208"/>
      <c r="T43" s="203"/>
      <c r="U43" s="203"/>
      <c r="V43" s="203"/>
      <c r="W43" s="203"/>
      <c r="X43" s="203"/>
      <c r="Y43" s="203"/>
      <c r="Z43" s="203"/>
      <c r="AA43" s="203"/>
    </row>
    <row r="44" spans="1:27">
      <c r="A44" s="204"/>
      <c r="B44" s="205" t="s">
        <v>2120</v>
      </c>
      <c r="C44" s="205" t="s">
        <v>543</v>
      </c>
      <c r="D44" s="205" t="s">
        <v>2326</v>
      </c>
      <c r="E44" s="205" t="s">
        <v>84</v>
      </c>
      <c r="F44" s="204"/>
      <c r="G44" s="205" t="s">
        <v>2327</v>
      </c>
      <c r="H44" s="204"/>
      <c r="I44" s="206" t="s">
        <v>2328</v>
      </c>
      <c r="J44" s="204" t="s">
        <v>2329</v>
      </c>
      <c r="K44" s="204" t="s">
        <v>2314</v>
      </c>
      <c r="L44" s="205" t="s">
        <v>2280</v>
      </c>
      <c r="M44" s="204" t="s">
        <v>2281</v>
      </c>
      <c r="N44" s="205" t="s">
        <v>21</v>
      </c>
      <c r="O44" s="204" t="s">
        <v>22</v>
      </c>
      <c r="P44" s="207">
        <v>35213</v>
      </c>
      <c r="Q44" s="208"/>
      <c r="R44" s="208"/>
      <c r="S44" s="208"/>
      <c r="T44" s="203"/>
      <c r="U44" s="203"/>
      <c r="V44" s="203"/>
      <c r="W44" s="203"/>
      <c r="X44" s="203"/>
      <c r="Y44" s="203"/>
      <c r="Z44" s="203"/>
      <c r="AA44" s="203"/>
    </row>
    <row r="45" spans="1:27">
      <c r="A45" s="204"/>
      <c r="B45" s="205" t="s">
        <v>2120</v>
      </c>
      <c r="C45" s="205" t="s">
        <v>543</v>
      </c>
      <c r="D45" s="205" t="s">
        <v>2330</v>
      </c>
      <c r="E45" s="205" t="s">
        <v>2331</v>
      </c>
      <c r="F45" s="204"/>
      <c r="G45" s="205" t="s">
        <v>2332</v>
      </c>
      <c r="H45" s="204"/>
      <c r="I45" s="211" t="s">
        <v>2333</v>
      </c>
      <c r="J45" s="204"/>
      <c r="K45" s="204"/>
      <c r="L45" s="205" t="s">
        <v>2334</v>
      </c>
      <c r="M45" s="204" t="s">
        <v>2281</v>
      </c>
      <c r="N45" s="205" t="s">
        <v>21</v>
      </c>
      <c r="O45" s="204" t="s">
        <v>22</v>
      </c>
      <c r="P45" s="207">
        <v>35213</v>
      </c>
      <c r="Q45" s="208"/>
      <c r="R45" s="208"/>
      <c r="S45" s="208"/>
      <c r="T45" s="202"/>
      <c r="U45" s="202"/>
      <c r="V45" s="203"/>
      <c r="W45" s="203"/>
      <c r="X45" s="203"/>
      <c r="Y45" s="203"/>
      <c r="Z45" s="203"/>
      <c r="AA45" s="203"/>
    </row>
    <row r="46" spans="1:27">
      <c r="A46" s="204"/>
      <c r="B46" s="205" t="s">
        <v>2120</v>
      </c>
      <c r="C46" s="205" t="s">
        <v>543</v>
      </c>
      <c r="D46" s="205" t="s">
        <v>2335</v>
      </c>
      <c r="E46" s="205" t="s">
        <v>2336</v>
      </c>
      <c r="F46" s="204"/>
      <c r="G46" s="205" t="s">
        <v>2337</v>
      </c>
      <c r="H46" s="204"/>
      <c r="I46" s="206" t="s">
        <v>2338</v>
      </c>
      <c r="J46" s="204"/>
      <c r="K46" s="204"/>
      <c r="L46" s="205" t="s">
        <v>2280</v>
      </c>
      <c r="M46" s="204" t="s">
        <v>2281</v>
      </c>
      <c r="N46" s="205" t="s">
        <v>21</v>
      </c>
      <c r="O46" s="204" t="s">
        <v>22</v>
      </c>
      <c r="P46" s="207">
        <v>35213</v>
      </c>
      <c r="Q46" s="208"/>
      <c r="R46" s="208"/>
      <c r="S46" s="208"/>
      <c r="T46" s="203"/>
      <c r="U46" s="203"/>
      <c r="V46" s="203"/>
      <c r="W46" s="203"/>
      <c r="X46" s="203"/>
      <c r="Y46" s="203"/>
      <c r="Z46" s="203"/>
      <c r="AA46" s="203"/>
    </row>
    <row r="47" spans="1:27">
      <c r="A47" s="204"/>
      <c r="B47" s="205" t="s">
        <v>2120</v>
      </c>
      <c r="C47" s="205" t="s">
        <v>543</v>
      </c>
      <c r="D47" s="205" t="s">
        <v>2339</v>
      </c>
      <c r="E47" s="205" t="s">
        <v>2340</v>
      </c>
      <c r="F47" s="204"/>
      <c r="G47" s="205" t="s">
        <v>2316</v>
      </c>
      <c r="H47" s="204"/>
      <c r="I47" s="206" t="s">
        <v>2341</v>
      </c>
      <c r="J47" s="204"/>
      <c r="K47" s="204"/>
      <c r="L47" s="205" t="s">
        <v>2280</v>
      </c>
      <c r="M47" s="204" t="s">
        <v>2281</v>
      </c>
      <c r="N47" s="205" t="s">
        <v>21</v>
      </c>
      <c r="O47" s="204" t="s">
        <v>22</v>
      </c>
      <c r="P47" s="207">
        <v>35213</v>
      </c>
      <c r="Q47" s="208"/>
      <c r="R47" s="208"/>
      <c r="S47" s="208"/>
      <c r="T47" s="203"/>
      <c r="U47" s="203"/>
      <c r="V47" s="203"/>
      <c r="W47" s="203"/>
      <c r="X47" s="203"/>
      <c r="Y47" s="203"/>
      <c r="Z47" s="203"/>
      <c r="AA47" s="203"/>
    </row>
    <row r="48" spans="1:27">
      <c r="A48" s="204"/>
      <c r="B48" s="205" t="s">
        <v>2120</v>
      </c>
      <c r="C48" s="205" t="s">
        <v>543</v>
      </c>
      <c r="D48" s="205" t="s">
        <v>2342</v>
      </c>
      <c r="E48" s="205" t="s">
        <v>169</v>
      </c>
      <c r="F48" s="204"/>
      <c r="G48" s="205" t="s">
        <v>2343</v>
      </c>
      <c r="H48" s="204"/>
      <c r="I48" s="206" t="s">
        <v>2344</v>
      </c>
      <c r="J48" s="204" t="s">
        <v>2345</v>
      </c>
      <c r="K48" s="204"/>
      <c r="L48" s="205" t="s">
        <v>2280</v>
      </c>
      <c r="M48" s="204" t="s">
        <v>2281</v>
      </c>
      <c r="N48" s="205" t="s">
        <v>21</v>
      </c>
      <c r="O48" s="204" t="s">
        <v>22</v>
      </c>
      <c r="P48" s="207">
        <v>35213</v>
      </c>
      <c r="Q48" s="208"/>
      <c r="R48" s="208"/>
      <c r="S48" s="208"/>
      <c r="T48" s="203"/>
      <c r="U48" s="203"/>
      <c r="V48" s="203"/>
      <c r="W48" s="203"/>
      <c r="X48" s="203"/>
      <c r="Y48" s="203"/>
      <c r="Z48" s="203"/>
      <c r="AA48" s="203"/>
    </row>
    <row r="49" spans="1:27">
      <c r="A49" s="204"/>
      <c r="B49" s="205" t="s">
        <v>2120</v>
      </c>
      <c r="C49" s="205" t="s">
        <v>543</v>
      </c>
      <c r="D49" s="205" t="s">
        <v>2346</v>
      </c>
      <c r="E49" s="205" t="s">
        <v>2347</v>
      </c>
      <c r="F49" s="204"/>
      <c r="G49" s="205" t="s">
        <v>2225</v>
      </c>
      <c r="H49" s="204"/>
      <c r="I49" s="206" t="s">
        <v>2348</v>
      </c>
      <c r="J49" s="204" t="s">
        <v>2349</v>
      </c>
      <c r="K49" s="204"/>
      <c r="L49" s="205" t="s">
        <v>2280</v>
      </c>
      <c r="M49" s="204" t="s">
        <v>2281</v>
      </c>
      <c r="N49" s="205" t="s">
        <v>21</v>
      </c>
      <c r="O49" s="204" t="s">
        <v>22</v>
      </c>
      <c r="P49" s="207">
        <v>35213</v>
      </c>
      <c r="Q49" s="208"/>
      <c r="R49" s="208"/>
      <c r="S49" s="208"/>
      <c r="T49" s="203"/>
      <c r="U49" s="203"/>
      <c r="V49" s="203"/>
      <c r="W49" s="203"/>
      <c r="X49" s="203"/>
      <c r="Y49" s="203"/>
      <c r="Z49" s="203"/>
      <c r="AA49" s="203"/>
    </row>
    <row r="50" spans="1:27">
      <c r="A50" s="204"/>
      <c r="B50" s="205" t="s">
        <v>2120</v>
      </c>
      <c r="C50" s="205" t="s">
        <v>543</v>
      </c>
      <c r="D50" s="205" t="s">
        <v>2350</v>
      </c>
      <c r="E50" s="205" t="s">
        <v>2351</v>
      </c>
      <c r="F50" s="204"/>
      <c r="G50" s="205" t="s">
        <v>2352</v>
      </c>
      <c r="H50" s="204"/>
      <c r="I50" s="206" t="s">
        <v>2353</v>
      </c>
      <c r="J50" s="204"/>
      <c r="K50" s="204"/>
      <c r="L50" s="205" t="s">
        <v>2280</v>
      </c>
      <c r="M50" s="204" t="s">
        <v>2281</v>
      </c>
      <c r="N50" s="205" t="s">
        <v>21</v>
      </c>
      <c r="O50" s="204" t="s">
        <v>22</v>
      </c>
      <c r="P50" s="207">
        <v>35213</v>
      </c>
      <c r="Q50" s="208"/>
      <c r="R50" s="208"/>
      <c r="S50" s="208"/>
      <c r="T50" s="203"/>
      <c r="U50" s="203"/>
      <c r="V50" s="203"/>
      <c r="W50" s="203"/>
      <c r="X50" s="203"/>
      <c r="Y50" s="203"/>
      <c r="Z50" s="203"/>
      <c r="AA50" s="203"/>
    </row>
    <row r="51" spans="1:27">
      <c r="A51" s="204"/>
      <c r="B51" s="205" t="s">
        <v>2120</v>
      </c>
      <c r="C51" s="205" t="s">
        <v>543</v>
      </c>
      <c r="D51" s="205" t="s">
        <v>2354</v>
      </c>
      <c r="E51" s="205" t="s">
        <v>2355</v>
      </c>
      <c r="F51" s="204"/>
      <c r="G51" s="205" t="s">
        <v>2356</v>
      </c>
      <c r="H51" s="204"/>
      <c r="I51" s="206" t="s">
        <v>2357</v>
      </c>
      <c r="J51" s="204" t="s">
        <v>2358</v>
      </c>
      <c r="K51" s="204"/>
      <c r="L51" s="205" t="s">
        <v>2280</v>
      </c>
      <c r="M51" s="204" t="s">
        <v>2281</v>
      </c>
      <c r="N51" s="205" t="s">
        <v>21</v>
      </c>
      <c r="O51" s="204" t="s">
        <v>22</v>
      </c>
      <c r="P51" s="207">
        <v>35213</v>
      </c>
      <c r="Q51" s="208"/>
      <c r="R51" s="208"/>
      <c r="S51" s="208"/>
      <c r="T51" s="203"/>
      <c r="U51" s="203"/>
      <c r="V51" s="203"/>
      <c r="W51" s="203"/>
      <c r="X51" s="203"/>
      <c r="Y51" s="203"/>
      <c r="Z51" s="203"/>
      <c r="AA51" s="203"/>
    </row>
    <row r="52" spans="1:27">
      <c r="A52" s="204"/>
      <c r="B52" s="205" t="s">
        <v>2120</v>
      </c>
      <c r="C52" s="205" t="s">
        <v>543</v>
      </c>
      <c r="D52" s="205" t="s">
        <v>2359</v>
      </c>
      <c r="E52" s="205" t="s">
        <v>267</v>
      </c>
      <c r="F52" s="204"/>
      <c r="G52" s="205" t="s">
        <v>2360</v>
      </c>
      <c r="H52" s="204"/>
      <c r="I52" s="206" t="s">
        <v>2361</v>
      </c>
      <c r="J52" s="204"/>
      <c r="K52" s="204"/>
      <c r="L52" s="205" t="s">
        <v>2280</v>
      </c>
      <c r="M52" s="204" t="s">
        <v>2281</v>
      </c>
      <c r="N52" s="205" t="s">
        <v>21</v>
      </c>
      <c r="O52" s="204" t="s">
        <v>22</v>
      </c>
      <c r="P52" s="207">
        <v>35213</v>
      </c>
      <c r="Q52" s="208"/>
      <c r="R52" s="208"/>
      <c r="S52" s="208"/>
      <c r="T52" s="203"/>
      <c r="U52" s="203"/>
      <c r="V52" s="203"/>
      <c r="W52" s="203"/>
      <c r="X52" s="203"/>
      <c r="Y52" s="203"/>
      <c r="Z52" s="203"/>
      <c r="AA52" s="203"/>
    </row>
    <row r="53" spans="1:27">
      <c r="A53" s="204"/>
      <c r="B53" s="205" t="s">
        <v>2120</v>
      </c>
      <c r="C53" s="205" t="s">
        <v>543</v>
      </c>
      <c r="D53" s="209"/>
      <c r="E53" s="205" t="s">
        <v>894</v>
      </c>
      <c r="F53" s="204"/>
      <c r="G53" s="205" t="s">
        <v>2340</v>
      </c>
      <c r="H53" s="204" t="s">
        <v>541</v>
      </c>
      <c r="I53" s="206" t="s">
        <v>2362</v>
      </c>
      <c r="J53" s="204" t="s">
        <v>2363</v>
      </c>
      <c r="K53" s="204" t="s">
        <v>2364</v>
      </c>
      <c r="L53" s="205" t="s">
        <v>2280</v>
      </c>
      <c r="M53" s="204" t="s">
        <v>2281</v>
      </c>
      <c r="N53" s="205" t="s">
        <v>21</v>
      </c>
      <c r="O53" s="204" t="s">
        <v>22</v>
      </c>
      <c r="P53" s="207">
        <v>35213</v>
      </c>
      <c r="Q53" s="208"/>
      <c r="R53" s="208"/>
      <c r="S53" s="208"/>
      <c r="T53" s="203"/>
      <c r="U53" s="203"/>
      <c r="V53" s="203"/>
      <c r="W53" s="203"/>
      <c r="X53" s="203"/>
      <c r="Y53" s="203"/>
      <c r="Z53" s="203"/>
      <c r="AA53" s="203"/>
    </row>
    <row r="54" spans="1:27">
      <c r="A54" s="204"/>
      <c r="B54" s="205" t="s">
        <v>2120</v>
      </c>
      <c r="C54" s="205" t="s">
        <v>2365</v>
      </c>
      <c r="D54" s="205" t="s">
        <v>2366</v>
      </c>
      <c r="E54" s="205" t="s">
        <v>1009</v>
      </c>
      <c r="F54" s="204"/>
      <c r="G54" s="205" t="s">
        <v>2367</v>
      </c>
      <c r="H54" s="204"/>
      <c r="I54" s="206" t="s">
        <v>2368</v>
      </c>
      <c r="J54" s="204" t="s">
        <v>2369</v>
      </c>
      <c r="K54" s="204" t="s">
        <v>2370</v>
      </c>
      <c r="L54" s="205" t="s">
        <v>2371</v>
      </c>
      <c r="M54" s="204" t="s">
        <v>149</v>
      </c>
      <c r="N54" s="205" t="s">
        <v>21</v>
      </c>
      <c r="O54" s="204" t="s">
        <v>22</v>
      </c>
      <c r="P54" s="207">
        <v>35244</v>
      </c>
      <c r="Q54" s="208"/>
      <c r="R54" s="208"/>
      <c r="S54" s="208"/>
      <c r="T54" s="203"/>
      <c r="U54" s="203"/>
      <c r="V54" s="203"/>
      <c r="W54" s="203"/>
      <c r="X54" s="203"/>
      <c r="Y54" s="203"/>
      <c r="Z54" s="203"/>
      <c r="AA54" s="203"/>
    </row>
    <row r="55" spans="1:27">
      <c r="A55" s="204"/>
      <c r="B55" s="205" t="s">
        <v>2120</v>
      </c>
      <c r="C55" s="205" t="s">
        <v>580</v>
      </c>
      <c r="D55" s="205" t="s">
        <v>577</v>
      </c>
      <c r="E55" s="205" t="s">
        <v>578</v>
      </c>
      <c r="F55" s="204"/>
      <c r="G55" s="205" t="s">
        <v>122</v>
      </c>
      <c r="H55" s="204"/>
      <c r="I55" s="206" t="s">
        <v>579</v>
      </c>
      <c r="J55" s="204" t="s">
        <v>581</v>
      </c>
      <c r="K55" s="204" t="s">
        <v>581</v>
      </c>
      <c r="L55" s="205" t="s">
        <v>582</v>
      </c>
      <c r="M55" s="204" t="s">
        <v>583</v>
      </c>
      <c r="N55" s="205" t="s">
        <v>21</v>
      </c>
      <c r="O55" s="204" t="s">
        <v>22</v>
      </c>
      <c r="P55" s="207">
        <v>35223</v>
      </c>
      <c r="Q55" s="208"/>
      <c r="R55" s="208"/>
      <c r="S55" s="208"/>
      <c r="T55" s="202"/>
      <c r="U55" s="202"/>
      <c r="V55" s="203"/>
      <c r="W55" s="203"/>
      <c r="X55" s="203"/>
      <c r="Y55" s="203"/>
      <c r="Z55" s="203"/>
      <c r="AA55" s="203"/>
    </row>
    <row r="56" spans="1:27">
      <c r="A56" s="204"/>
      <c r="B56" s="205" t="s">
        <v>2120</v>
      </c>
      <c r="C56" s="205" t="s">
        <v>2372</v>
      </c>
      <c r="D56" s="205" t="s">
        <v>2373</v>
      </c>
      <c r="E56" s="205" t="s">
        <v>79</v>
      </c>
      <c r="F56" s="204"/>
      <c r="G56" s="205" t="s">
        <v>2374</v>
      </c>
      <c r="H56" s="204"/>
      <c r="I56" s="206" t="s">
        <v>2375</v>
      </c>
      <c r="J56" s="204" t="s">
        <v>2376</v>
      </c>
      <c r="K56" s="204" t="s">
        <v>2377</v>
      </c>
      <c r="L56" s="205" t="s">
        <v>2378</v>
      </c>
      <c r="M56" s="204"/>
      <c r="N56" s="205" t="s">
        <v>21</v>
      </c>
      <c r="O56" s="204" t="s">
        <v>22</v>
      </c>
      <c r="P56" s="207">
        <v>35213</v>
      </c>
      <c r="Q56" s="208"/>
      <c r="R56" s="208"/>
      <c r="S56" s="208"/>
      <c r="T56" s="202"/>
      <c r="U56" s="202"/>
      <c r="V56" s="203"/>
      <c r="W56" s="203"/>
      <c r="X56" s="203"/>
      <c r="Y56" s="203"/>
      <c r="Z56" s="203"/>
      <c r="AA56" s="203"/>
    </row>
    <row r="57" spans="1:27">
      <c r="A57" s="204"/>
      <c r="B57" s="205" t="s">
        <v>2120</v>
      </c>
      <c r="C57" s="205" t="s">
        <v>2372</v>
      </c>
      <c r="D57" s="205" t="s">
        <v>2379</v>
      </c>
      <c r="E57" s="205" t="s">
        <v>2380</v>
      </c>
      <c r="F57" s="204"/>
      <c r="G57" s="205" t="s">
        <v>49</v>
      </c>
      <c r="H57" s="204"/>
      <c r="I57" s="206" t="s">
        <v>2381</v>
      </c>
      <c r="J57" s="204" t="s">
        <v>2382</v>
      </c>
      <c r="K57" s="204" t="s">
        <v>2383</v>
      </c>
      <c r="L57" s="205" t="s">
        <v>2384</v>
      </c>
      <c r="M57" s="204"/>
      <c r="N57" s="205" t="s">
        <v>21</v>
      </c>
      <c r="O57" s="204" t="s">
        <v>22</v>
      </c>
      <c r="P57" s="207">
        <v>35213</v>
      </c>
      <c r="Q57" s="208"/>
      <c r="R57" s="208"/>
      <c r="S57" s="208"/>
      <c r="T57" s="202"/>
      <c r="U57" s="202"/>
      <c r="V57" s="203"/>
      <c r="W57" s="203"/>
      <c r="X57" s="203"/>
      <c r="Y57" s="203"/>
      <c r="Z57" s="203"/>
      <c r="AA57" s="203"/>
    </row>
    <row r="58" spans="1:27">
      <c r="A58" s="204"/>
      <c r="B58" s="205" t="s">
        <v>2120</v>
      </c>
      <c r="C58" s="205" t="s">
        <v>2385</v>
      </c>
      <c r="D58" s="205" t="s">
        <v>2386</v>
      </c>
      <c r="E58" s="205" t="s">
        <v>2387</v>
      </c>
      <c r="F58" s="204"/>
      <c r="G58" s="205" t="s">
        <v>2388</v>
      </c>
      <c r="H58" s="204"/>
      <c r="I58" s="206" t="s">
        <v>2389</v>
      </c>
      <c r="J58" s="204" t="s">
        <v>2390</v>
      </c>
      <c r="K58" s="204" t="s">
        <v>2391</v>
      </c>
      <c r="L58" s="205" t="s">
        <v>2392</v>
      </c>
      <c r="M58" s="204" t="s">
        <v>2393</v>
      </c>
      <c r="N58" s="205" t="s">
        <v>21</v>
      </c>
      <c r="O58" s="204" t="s">
        <v>22</v>
      </c>
      <c r="P58" s="207">
        <v>35209</v>
      </c>
      <c r="Q58" s="208"/>
      <c r="R58" s="208"/>
      <c r="S58" s="208"/>
      <c r="T58" s="202"/>
      <c r="U58" s="202"/>
      <c r="V58" s="203"/>
      <c r="W58" s="203"/>
      <c r="X58" s="203"/>
      <c r="Y58" s="203"/>
      <c r="Z58" s="203"/>
      <c r="AA58" s="203"/>
    </row>
    <row r="59" spans="1:27">
      <c r="A59" s="204"/>
      <c r="B59" s="205" t="s">
        <v>2120</v>
      </c>
      <c r="C59" s="205" t="s">
        <v>2394</v>
      </c>
      <c r="D59" s="205" t="s">
        <v>2401</v>
      </c>
      <c r="E59" s="205" t="s">
        <v>2402</v>
      </c>
      <c r="F59" s="204"/>
      <c r="G59" s="205" t="s">
        <v>2403</v>
      </c>
      <c r="H59" s="204"/>
      <c r="I59" s="206" t="s">
        <v>2404</v>
      </c>
      <c r="J59" s="204" t="s">
        <v>2405</v>
      </c>
      <c r="K59" s="204" t="s">
        <v>2406</v>
      </c>
      <c r="L59" s="205" t="s">
        <v>2399</v>
      </c>
      <c r="M59" s="204" t="s">
        <v>2400</v>
      </c>
      <c r="N59" s="205" t="s">
        <v>21</v>
      </c>
      <c r="O59" s="204" t="s">
        <v>22</v>
      </c>
      <c r="P59" s="207">
        <v>35203</v>
      </c>
      <c r="Q59" s="208"/>
      <c r="R59" s="208"/>
      <c r="S59" s="208"/>
      <c r="T59" s="202"/>
      <c r="U59" s="202"/>
      <c r="V59" s="203"/>
      <c r="W59" s="203"/>
      <c r="X59" s="203"/>
      <c r="Y59" s="203"/>
      <c r="Z59" s="203"/>
      <c r="AA59" s="203"/>
    </row>
    <row r="60" spans="1:27">
      <c r="A60" s="204"/>
      <c r="B60" s="205" t="s">
        <v>2120</v>
      </c>
      <c r="C60" s="205" t="s">
        <v>2394</v>
      </c>
      <c r="D60" s="205" t="s">
        <v>2395</v>
      </c>
      <c r="E60" s="205" t="s">
        <v>1659</v>
      </c>
      <c r="F60" s="204"/>
      <c r="G60" s="205" t="s">
        <v>2396</v>
      </c>
      <c r="H60" s="204"/>
      <c r="I60" s="206" t="s">
        <v>2397</v>
      </c>
      <c r="J60" s="204" t="s">
        <v>2398</v>
      </c>
      <c r="K60" s="204"/>
      <c r="L60" s="205" t="s">
        <v>2399</v>
      </c>
      <c r="M60" s="204" t="s">
        <v>2400</v>
      </c>
      <c r="N60" s="205" t="s">
        <v>21</v>
      </c>
      <c r="O60" s="204" t="s">
        <v>22</v>
      </c>
      <c r="P60" s="207">
        <v>35203</v>
      </c>
      <c r="Q60" s="208"/>
      <c r="R60" s="208"/>
      <c r="S60" s="208"/>
      <c r="T60" s="202"/>
      <c r="U60" s="202"/>
      <c r="V60" s="203"/>
      <c r="W60" s="203"/>
      <c r="X60" s="203"/>
      <c r="Y60" s="203"/>
      <c r="Z60" s="203"/>
      <c r="AA60" s="203"/>
    </row>
    <row r="61" spans="1:27">
      <c r="A61" s="204"/>
      <c r="B61" s="205" t="s">
        <v>2120</v>
      </c>
      <c r="C61" s="205" t="s">
        <v>2394</v>
      </c>
      <c r="D61" s="205" t="s">
        <v>2407</v>
      </c>
      <c r="E61" s="205" t="s">
        <v>389</v>
      </c>
      <c r="F61" s="204"/>
      <c r="G61" s="205" t="s">
        <v>2408</v>
      </c>
      <c r="H61" s="204"/>
      <c r="I61" s="206" t="s">
        <v>2409</v>
      </c>
      <c r="J61" s="204" t="s">
        <v>2410</v>
      </c>
      <c r="K61" s="204"/>
      <c r="L61" s="205" t="s">
        <v>2399</v>
      </c>
      <c r="M61" s="204" t="s">
        <v>2400</v>
      </c>
      <c r="N61" s="205" t="s">
        <v>21</v>
      </c>
      <c r="O61" s="204" t="s">
        <v>22</v>
      </c>
      <c r="P61" s="207">
        <v>35203</v>
      </c>
      <c r="Q61" s="208"/>
      <c r="R61" s="208"/>
      <c r="S61" s="208"/>
      <c r="T61" s="202"/>
      <c r="U61" s="202"/>
      <c r="V61" s="203"/>
      <c r="W61" s="203"/>
      <c r="X61" s="203"/>
      <c r="Y61" s="203"/>
      <c r="Z61" s="203"/>
      <c r="AA61" s="203"/>
    </row>
    <row r="62" spans="1:27">
      <c r="A62" s="204"/>
      <c r="B62" s="205" t="s">
        <v>2120</v>
      </c>
      <c r="C62" s="205" t="s">
        <v>2411</v>
      </c>
      <c r="D62" s="205" t="s">
        <v>2412</v>
      </c>
      <c r="E62" s="205" t="s">
        <v>2413</v>
      </c>
      <c r="F62" s="204"/>
      <c r="G62" s="205" t="s">
        <v>2414</v>
      </c>
      <c r="H62" s="204"/>
      <c r="I62" s="206" t="s">
        <v>2415</v>
      </c>
      <c r="J62" s="204" t="s">
        <v>2416</v>
      </c>
      <c r="K62" s="204" t="s">
        <v>2417</v>
      </c>
      <c r="L62" s="205" t="s">
        <v>2418</v>
      </c>
      <c r="M62" s="204" t="s">
        <v>2419</v>
      </c>
      <c r="N62" s="205" t="s">
        <v>21</v>
      </c>
      <c r="O62" s="204" t="s">
        <v>22</v>
      </c>
      <c r="P62" s="207">
        <v>35233</v>
      </c>
      <c r="Q62" s="208"/>
      <c r="R62" s="208"/>
      <c r="S62" s="208"/>
      <c r="T62" s="202"/>
      <c r="U62" s="202"/>
      <c r="V62" s="203"/>
      <c r="W62" s="203"/>
      <c r="X62" s="203"/>
      <c r="Y62" s="203"/>
      <c r="Z62" s="203"/>
      <c r="AA62" s="203"/>
    </row>
    <row r="63" spans="1:27">
      <c r="A63" s="204"/>
      <c r="B63" s="205" t="s">
        <v>2120</v>
      </c>
      <c r="C63" s="205" t="s">
        <v>2420</v>
      </c>
      <c r="D63" s="205" t="s">
        <v>2421</v>
      </c>
      <c r="E63" s="205" t="s">
        <v>2422</v>
      </c>
      <c r="F63" s="204"/>
      <c r="G63" s="205" t="s">
        <v>2423</v>
      </c>
      <c r="H63" s="204"/>
      <c r="I63" s="206" t="s">
        <v>2424</v>
      </c>
      <c r="J63" s="204"/>
      <c r="K63" s="204" t="s">
        <v>2425</v>
      </c>
      <c r="L63" s="205" t="s">
        <v>2426</v>
      </c>
      <c r="M63" s="204" t="s">
        <v>2427</v>
      </c>
      <c r="N63" s="205" t="s">
        <v>21</v>
      </c>
      <c r="O63" s="204" t="s">
        <v>22</v>
      </c>
      <c r="P63" s="207">
        <v>35203</v>
      </c>
      <c r="Q63" s="208"/>
      <c r="R63" s="208"/>
      <c r="S63" s="208"/>
      <c r="T63" s="202"/>
      <c r="U63" s="202"/>
      <c r="V63" s="203"/>
      <c r="W63" s="203"/>
      <c r="X63" s="203"/>
      <c r="Y63" s="203"/>
      <c r="Z63" s="203"/>
      <c r="AA63" s="203"/>
    </row>
    <row r="64" spans="1:27">
      <c r="A64" s="204"/>
      <c r="B64" s="205" t="s">
        <v>2120</v>
      </c>
      <c r="C64" s="205" t="s">
        <v>2428</v>
      </c>
      <c r="D64" s="213" t="s">
        <v>2429</v>
      </c>
      <c r="E64" s="205" t="s">
        <v>2430</v>
      </c>
      <c r="F64" s="204"/>
      <c r="G64" s="205" t="s">
        <v>2431</v>
      </c>
      <c r="H64" s="204"/>
      <c r="I64" s="214" t="s">
        <v>2432</v>
      </c>
      <c r="J64" s="6" t="s">
        <v>2433</v>
      </c>
      <c r="K64" s="6" t="s">
        <v>2434</v>
      </c>
      <c r="L64" s="6" t="s">
        <v>2435</v>
      </c>
      <c r="M64" s="204" t="s">
        <v>2436</v>
      </c>
      <c r="N64" s="205" t="s">
        <v>21</v>
      </c>
      <c r="O64" s="204" t="s">
        <v>22</v>
      </c>
      <c r="P64" s="207">
        <v>35203</v>
      </c>
      <c r="Q64" s="208"/>
      <c r="R64" s="208"/>
      <c r="S64" s="208"/>
      <c r="T64" s="202"/>
      <c r="U64" s="202"/>
      <c r="V64" s="203"/>
      <c r="W64" s="203"/>
      <c r="X64" s="203"/>
      <c r="Y64" s="203"/>
      <c r="Z64" s="203"/>
      <c r="AA64" s="203"/>
    </row>
    <row r="65" spans="1:27">
      <c r="A65" s="204"/>
      <c r="B65" s="205" t="s">
        <v>2120</v>
      </c>
      <c r="C65" s="205" t="s">
        <v>2437</v>
      </c>
      <c r="D65" s="205" t="s">
        <v>2438</v>
      </c>
      <c r="E65" s="205" t="s">
        <v>2439</v>
      </c>
      <c r="F65" s="204"/>
      <c r="G65" s="205" t="s">
        <v>2440</v>
      </c>
      <c r="H65" s="204"/>
      <c r="I65" s="211" t="s">
        <v>2441</v>
      </c>
      <c r="J65" s="204"/>
      <c r="K65" s="6"/>
      <c r="L65" s="6"/>
      <c r="M65" s="204" t="s">
        <v>2442</v>
      </c>
      <c r="N65" s="205" t="s">
        <v>21</v>
      </c>
      <c r="O65" s="204" t="s">
        <v>22</v>
      </c>
      <c r="P65" s="207">
        <v>35223</v>
      </c>
      <c r="Q65" s="208"/>
      <c r="R65" s="208"/>
      <c r="S65" s="208"/>
      <c r="T65" s="202"/>
      <c r="U65" s="202"/>
      <c r="V65" s="203"/>
      <c r="W65" s="203"/>
      <c r="X65" s="203"/>
      <c r="Y65" s="203"/>
      <c r="Z65" s="203"/>
      <c r="AA65" s="203"/>
    </row>
    <row r="66" spans="1:27">
      <c r="A66" s="204"/>
      <c r="B66" s="205" t="s">
        <v>2120</v>
      </c>
      <c r="C66" s="205" t="s">
        <v>2443</v>
      </c>
      <c r="D66" s="205" t="s">
        <v>2444</v>
      </c>
      <c r="E66" s="205" t="s">
        <v>783</v>
      </c>
      <c r="F66" s="204"/>
      <c r="G66" s="205" t="s">
        <v>2445</v>
      </c>
      <c r="H66" s="204"/>
      <c r="I66" s="211" t="s">
        <v>2446</v>
      </c>
      <c r="J66" s="204" t="s">
        <v>2447</v>
      </c>
      <c r="K66" s="204" t="s">
        <v>2448</v>
      </c>
      <c r="L66" s="205" t="s">
        <v>2449</v>
      </c>
      <c r="M66" s="204"/>
      <c r="N66" s="205" t="s">
        <v>21</v>
      </c>
      <c r="O66" s="204" t="s">
        <v>22</v>
      </c>
      <c r="P66" s="207">
        <v>35222</v>
      </c>
      <c r="Q66" s="208"/>
      <c r="R66" s="208"/>
      <c r="S66" s="208"/>
      <c r="T66" s="202"/>
      <c r="U66" s="202"/>
      <c r="V66" s="203"/>
      <c r="W66" s="203"/>
      <c r="X66" s="203"/>
      <c r="Y66" s="203"/>
      <c r="Z66" s="203"/>
      <c r="AA66" s="203"/>
    </row>
    <row r="67" spans="1:27" ht="30">
      <c r="A67" s="204"/>
      <c r="B67" s="205" t="s">
        <v>2120</v>
      </c>
      <c r="C67" s="205" t="s">
        <v>2443</v>
      </c>
      <c r="D67" s="205" t="s">
        <v>2450</v>
      </c>
      <c r="E67" s="205" t="s">
        <v>2212</v>
      </c>
      <c r="F67" s="204"/>
      <c r="G67" s="205" t="s">
        <v>2451</v>
      </c>
      <c r="H67" s="204"/>
      <c r="I67" s="206" t="s">
        <v>2452</v>
      </c>
      <c r="J67" s="204" t="s">
        <v>2453</v>
      </c>
      <c r="K67" s="204" t="s">
        <v>2454</v>
      </c>
      <c r="L67" s="205" t="s">
        <v>2449</v>
      </c>
      <c r="M67" s="204"/>
      <c r="N67" s="205" t="s">
        <v>21</v>
      </c>
      <c r="O67" s="204" t="s">
        <v>22</v>
      </c>
      <c r="P67" s="207">
        <v>35222</v>
      </c>
      <c r="Q67" s="208"/>
      <c r="R67" s="208"/>
      <c r="S67" s="208"/>
      <c r="T67" s="202"/>
      <c r="U67" s="202"/>
      <c r="V67" s="203"/>
      <c r="W67" s="203"/>
      <c r="X67" s="203"/>
      <c r="Y67" s="203"/>
      <c r="Z67" s="203"/>
      <c r="AA67" s="203"/>
    </row>
    <row r="68" spans="1:27">
      <c r="A68" s="204"/>
      <c r="B68" s="205" t="s">
        <v>2120</v>
      </c>
      <c r="C68" s="205" t="s">
        <v>2455</v>
      </c>
      <c r="D68" s="205" t="s">
        <v>2456</v>
      </c>
      <c r="E68" s="205" t="s">
        <v>2457</v>
      </c>
      <c r="F68" s="204" t="s">
        <v>2458</v>
      </c>
      <c r="G68" s="205" t="s">
        <v>1064</v>
      </c>
      <c r="H68" s="204"/>
      <c r="I68" s="206" t="s">
        <v>2459</v>
      </c>
      <c r="J68" s="204" t="s">
        <v>2460</v>
      </c>
      <c r="K68" s="204" t="s">
        <v>2461</v>
      </c>
      <c r="L68" s="205" t="s">
        <v>2462</v>
      </c>
      <c r="M68" s="204" t="s">
        <v>2463</v>
      </c>
      <c r="N68" s="205" t="s">
        <v>21</v>
      </c>
      <c r="O68" s="204" t="s">
        <v>22</v>
      </c>
      <c r="P68" s="207">
        <v>35203</v>
      </c>
      <c r="Q68" s="208"/>
      <c r="R68" s="208"/>
      <c r="S68" s="208"/>
      <c r="T68" s="202"/>
      <c r="U68" s="202"/>
      <c r="V68" s="203"/>
      <c r="W68" s="203"/>
      <c r="X68" s="203"/>
      <c r="Y68" s="203"/>
      <c r="Z68" s="203"/>
      <c r="AA68" s="203"/>
    </row>
    <row r="69" spans="1:27">
      <c r="A69" s="204"/>
      <c r="B69" s="205" t="s">
        <v>2120</v>
      </c>
      <c r="C69" s="205" t="s">
        <v>2455</v>
      </c>
      <c r="D69" s="205" t="s">
        <v>2464</v>
      </c>
      <c r="E69" s="205" t="s">
        <v>56</v>
      </c>
      <c r="F69" s="204"/>
      <c r="G69" s="205" t="s">
        <v>2465</v>
      </c>
      <c r="H69" s="204"/>
      <c r="I69" s="206" t="s">
        <v>2466</v>
      </c>
      <c r="J69" s="204" t="s">
        <v>2467</v>
      </c>
      <c r="K69" s="204" t="s">
        <v>2468</v>
      </c>
      <c r="L69" s="205" t="s">
        <v>2469</v>
      </c>
      <c r="M69" s="204" t="s">
        <v>2463</v>
      </c>
      <c r="N69" s="205" t="s">
        <v>21</v>
      </c>
      <c r="O69" s="204" t="s">
        <v>22</v>
      </c>
      <c r="P69" s="207">
        <v>35203</v>
      </c>
      <c r="Q69" s="208"/>
      <c r="R69" s="208"/>
      <c r="S69" s="208"/>
      <c r="T69" s="202"/>
      <c r="U69" s="202"/>
      <c r="V69" s="203"/>
      <c r="W69" s="203"/>
      <c r="X69" s="203"/>
      <c r="Y69" s="203"/>
      <c r="Z69" s="203"/>
      <c r="AA69" s="203"/>
    </row>
    <row r="70" spans="1:27">
      <c r="A70" s="204"/>
      <c r="B70" s="205" t="s">
        <v>2120</v>
      </c>
      <c r="C70" s="205" t="s">
        <v>2455</v>
      </c>
      <c r="D70" s="205" t="s">
        <v>2470</v>
      </c>
      <c r="E70" s="205" t="s">
        <v>2471</v>
      </c>
      <c r="F70" s="204"/>
      <c r="G70" s="205" t="s">
        <v>2472</v>
      </c>
      <c r="H70" s="204"/>
      <c r="I70" s="206" t="s">
        <v>2473</v>
      </c>
      <c r="J70" s="204" t="s">
        <v>2474</v>
      </c>
      <c r="K70" s="204"/>
      <c r="L70" s="205" t="s">
        <v>2469</v>
      </c>
      <c r="M70" s="204" t="s">
        <v>2463</v>
      </c>
      <c r="N70" s="205" t="s">
        <v>21</v>
      </c>
      <c r="O70" s="204" t="s">
        <v>22</v>
      </c>
      <c r="P70" s="207">
        <v>35203</v>
      </c>
      <c r="Q70" s="208"/>
      <c r="R70" s="208"/>
      <c r="S70" s="208"/>
      <c r="T70" s="202"/>
      <c r="U70" s="202"/>
      <c r="V70" s="203"/>
      <c r="W70" s="203"/>
      <c r="X70" s="203"/>
      <c r="Y70" s="203"/>
      <c r="Z70" s="203"/>
      <c r="AA70" s="203"/>
    </row>
    <row r="71" spans="1:27">
      <c r="A71" s="204"/>
      <c r="B71" s="205" t="s">
        <v>2120</v>
      </c>
      <c r="C71" s="205" t="s">
        <v>2455</v>
      </c>
      <c r="D71" s="205" t="s">
        <v>2475</v>
      </c>
      <c r="E71" s="205" t="s">
        <v>2476</v>
      </c>
      <c r="F71" s="204"/>
      <c r="G71" s="205" t="s">
        <v>2477</v>
      </c>
      <c r="H71" s="204"/>
      <c r="I71" s="206" t="s">
        <v>2478</v>
      </c>
      <c r="J71" s="204"/>
      <c r="K71" s="204"/>
      <c r="L71" s="205" t="s">
        <v>2469</v>
      </c>
      <c r="M71" s="204" t="s">
        <v>2463</v>
      </c>
      <c r="N71" s="205" t="s">
        <v>21</v>
      </c>
      <c r="O71" s="204" t="s">
        <v>22</v>
      </c>
      <c r="P71" s="207">
        <v>35203</v>
      </c>
      <c r="Q71" s="208"/>
      <c r="R71" s="208"/>
      <c r="S71" s="208"/>
      <c r="T71" s="202"/>
      <c r="U71" s="202"/>
      <c r="V71" s="203"/>
      <c r="W71" s="203"/>
      <c r="X71" s="203"/>
      <c r="Y71" s="203"/>
      <c r="Z71" s="203"/>
      <c r="AA71" s="203"/>
    </row>
    <row r="72" spans="1:27">
      <c r="A72" s="204"/>
      <c r="B72" s="205" t="s">
        <v>2120</v>
      </c>
      <c r="C72" s="205" t="s">
        <v>2455</v>
      </c>
      <c r="D72" s="205" t="s">
        <v>2479</v>
      </c>
      <c r="E72" s="205" t="s">
        <v>1009</v>
      </c>
      <c r="F72" s="204"/>
      <c r="G72" s="205" t="s">
        <v>2480</v>
      </c>
      <c r="H72" s="204"/>
      <c r="I72" s="206" t="s">
        <v>2481</v>
      </c>
      <c r="J72" s="204"/>
      <c r="K72" s="204"/>
      <c r="L72" s="205" t="s">
        <v>2469</v>
      </c>
      <c r="M72" s="204" t="s">
        <v>2463</v>
      </c>
      <c r="N72" s="205" t="s">
        <v>21</v>
      </c>
      <c r="O72" s="204" t="s">
        <v>22</v>
      </c>
      <c r="P72" s="207">
        <v>35203</v>
      </c>
      <c r="Q72" s="208"/>
      <c r="R72" s="208"/>
      <c r="S72" s="208"/>
      <c r="T72" s="202"/>
      <c r="U72" s="202"/>
      <c r="V72" s="203"/>
      <c r="W72" s="203"/>
      <c r="X72" s="203"/>
      <c r="Y72" s="203"/>
      <c r="Z72" s="203"/>
      <c r="AA72" s="203"/>
    </row>
    <row r="73" spans="1:27">
      <c r="A73" s="204"/>
      <c r="B73" s="205" t="s">
        <v>2120</v>
      </c>
      <c r="C73" s="205" t="s">
        <v>2455</v>
      </c>
      <c r="D73" s="205" t="s">
        <v>2482</v>
      </c>
      <c r="E73" s="205" t="s">
        <v>450</v>
      </c>
      <c r="F73" s="204"/>
      <c r="G73" s="205" t="s">
        <v>2483</v>
      </c>
      <c r="H73" s="204"/>
      <c r="I73" s="206" t="s">
        <v>2484</v>
      </c>
      <c r="J73" s="204" t="s">
        <v>2485</v>
      </c>
      <c r="K73" s="204"/>
      <c r="L73" s="205" t="s">
        <v>2469</v>
      </c>
      <c r="M73" s="204" t="s">
        <v>2463</v>
      </c>
      <c r="N73" s="205" t="s">
        <v>21</v>
      </c>
      <c r="O73" s="204" t="s">
        <v>22</v>
      </c>
      <c r="P73" s="207">
        <v>35203</v>
      </c>
      <c r="Q73" s="208"/>
      <c r="R73" s="208"/>
      <c r="S73" s="208"/>
      <c r="T73" s="202"/>
      <c r="U73" s="202"/>
      <c r="V73" s="203"/>
      <c r="W73" s="203"/>
      <c r="X73" s="203"/>
      <c r="Y73" s="203"/>
      <c r="Z73" s="203"/>
      <c r="AA73" s="203"/>
    </row>
    <row r="74" spans="1:27">
      <c r="A74" s="204"/>
      <c r="B74" s="205" t="s">
        <v>2120</v>
      </c>
      <c r="C74" s="205" t="s">
        <v>2455</v>
      </c>
      <c r="D74" s="205" t="s">
        <v>2486</v>
      </c>
      <c r="E74" s="205" t="s">
        <v>975</v>
      </c>
      <c r="F74" s="204"/>
      <c r="G74" s="205" t="s">
        <v>2487</v>
      </c>
      <c r="H74" s="204"/>
      <c r="I74" s="206" t="s">
        <v>2488</v>
      </c>
      <c r="J74" s="204" t="s">
        <v>2489</v>
      </c>
      <c r="K74" s="204" t="s">
        <v>2490</v>
      </c>
      <c r="L74" s="205" t="s">
        <v>2491</v>
      </c>
      <c r="M74" s="204" t="s">
        <v>2463</v>
      </c>
      <c r="N74" s="205" t="s">
        <v>21</v>
      </c>
      <c r="O74" s="204" t="s">
        <v>22</v>
      </c>
      <c r="P74" s="207">
        <v>35203</v>
      </c>
      <c r="Q74" s="208"/>
      <c r="R74" s="208"/>
      <c r="S74" s="208"/>
      <c r="T74" s="202"/>
      <c r="U74" s="202"/>
      <c r="V74" s="203"/>
      <c r="W74" s="203"/>
      <c r="X74" s="203"/>
      <c r="Y74" s="203"/>
      <c r="Z74" s="203"/>
      <c r="AA74" s="203"/>
    </row>
    <row r="75" spans="1:27">
      <c r="A75" s="204"/>
      <c r="B75" s="205" t="s">
        <v>2120</v>
      </c>
      <c r="C75" s="205" t="s">
        <v>2455</v>
      </c>
      <c r="D75" s="205" t="s">
        <v>2492</v>
      </c>
      <c r="E75" s="205" t="s">
        <v>2493</v>
      </c>
      <c r="F75" s="204"/>
      <c r="G75" s="205" t="s">
        <v>443</v>
      </c>
      <c r="H75" s="204"/>
      <c r="I75" s="211" t="s">
        <v>2494</v>
      </c>
      <c r="J75" s="204" t="s">
        <v>2495</v>
      </c>
      <c r="K75" s="204" t="s">
        <v>2496</v>
      </c>
      <c r="L75" s="205" t="s">
        <v>2469</v>
      </c>
      <c r="M75" s="204" t="s">
        <v>2463</v>
      </c>
      <c r="N75" s="205" t="s">
        <v>21</v>
      </c>
      <c r="O75" s="204" t="s">
        <v>22</v>
      </c>
      <c r="P75" s="207">
        <v>35203</v>
      </c>
      <c r="Q75" s="208"/>
      <c r="R75" s="208"/>
      <c r="S75" s="208"/>
      <c r="T75" s="202"/>
      <c r="U75" s="202"/>
      <c r="V75" s="203"/>
      <c r="W75" s="203"/>
      <c r="X75" s="203"/>
      <c r="Y75" s="203"/>
      <c r="Z75" s="203"/>
      <c r="AA75" s="203"/>
    </row>
    <row r="76" spans="1:27">
      <c r="A76" s="204"/>
      <c r="B76" s="205" t="s">
        <v>2120</v>
      </c>
      <c r="C76" s="205" t="s">
        <v>2497</v>
      </c>
      <c r="D76" s="205" t="s">
        <v>2498</v>
      </c>
      <c r="E76" s="205" t="s">
        <v>450</v>
      </c>
      <c r="F76" s="204"/>
      <c r="G76" s="205" t="s">
        <v>2499</v>
      </c>
      <c r="H76" s="204"/>
      <c r="I76" s="206" t="s">
        <v>2500</v>
      </c>
      <c r="J76" s="204" t="s">
        <v>2501</v>
      </c>
      <c r="K76" s="204"/>
      <c r="L76" s="205" t="s">
        <v>2502</v>
      </c>
      <c r="M76" s="204" t="s">
        <v>1268</v>
      </c>
      <c r="N76" s="205" t="s">
        <v>21</v>
      </c>
      <c r="O76" s="204" t="s">
        <v>22</v>
      </c>
      <c r="P76" s="207">
        <v>35205</v>
      </c>
      <c r="Q76" s="208"/>
      <c r="R76" s="208"/>
      <c r="S76" s="208"/>
      <c r="T76" s="202"/>
      <c r="U76" s="202"/>
      <c r="V76" s="203"/>
      <c r="W76" s="203"/>
      <c r="X76" s="203"/>
      <c r="Y76" s="203"/>
      <c r="Z76" s="203"/>
      <c r="AA76" s="203"/>
    </row>
    <row r="77" spans="1:27">
      <c r="A77" s="204"/>
      <c r="B77" s="205" t="s">
        <v>2120</v>
      </c>
      <c r="C77" s="205" t="s">
        <v>2497</v>
      </c>
      <c r="D77" s="205" t="s">
        <v>2503</v>
      </c>
      <c r="E77" s="205" t="s">
        <v>450</v>
      </c>
      <c r="F77" s="204"/>
      <c r="G77" s="205" t="s">
        <v>1990</v>
      </c>
      <c r="H77" s="204"/>
      <c r="I77" s="206" t="s">
        <v>2504</v>
      </c>
      <c r="J77" s="204"/>
      <c r="K77" s="204"/>
      <c r="L77" s="205" t="s">
        <v>2502</v>
      </c>
      <c r="M77" s="204" t="s">
        <v>1268</v>
      </c>
      <c r="N77" s="205" t="s">
        <v>21</v>
      </c>
      <c r="O77" s="204" t="s">
        <v>22</v>
      </c>
      <c r="P77" s="207">
        <v>35205</v>
      </c>
      <c r="Q77" s="208"/>
      <c r="R77" s="208"/>
      <c r="S77" s="208"/>
      <c r="T77" s="202"/>
      <c r="U77" s="202"/>
      <c r="V77" s="203"/>
      <c r="W77" s="203"/>
      <c r="X77" s="203"/>
      <c r="Y77" s="203"/>
      <c r="Z77" s="203"/>
      <c r="AA77" s="203"/>
    </row>
    <row r="78" spans="1:27">
      <c r="A78" s="204"/>
      <c r="B78" s="205" t="s">
        <v>2120</v>
      </c>
      <c r="C78" s="205" t="s">
        <v>2497</v>
      </c>
      <c r="D78" s="205" t="s">
        <v>2505</v>
      </c>
      <c r="E78" s="205" t="s">
        <v>416</v>
      </c>
      <c r="F78" s="204"/>
      <c r="G78" s="205" t="s">
        <v>2506</v>
      </c>
      <c r="H78" s="204"/>
      <c r="I78" s="206" t="s">
        <v>2507</v>
      </c>
      <c r="J78" s="204" t="s">
        <v>2501</v>
      </c>
      <c r="K78" s="204" t="s">
        <v>2508</v>
      </c>
      <c r="L78" s="205" t="s">
        <v>2502</v>
      </c>
      <c r="M78" s="204" t="s">
        <v>1268</v>
      </c>
      <c r="N78" s="205" t="s">
        <v>21</v>
      </c>
      <c r="O78" s="204" t="s">
        <v>22</v>
      </c>
      <c r="P78" s="207">
        <v>35205</v>
      </c>
      <c r="Q78" s="208"/>
      <c r="R78" s="208"/>
      <c r="S78" s="208"/>
      <c r="T78" s="202"/>
      <c r="U78" s="202"/>
      <c r="V78" s="203"/>
      <c r="W78" s="203"/>
      <c r="X78" s="203"/>
      <c r="Y78" s="203"/>
      <c r="Z78" s="203"/>
      <c r="AA78" s="203"/>
    </row>
    <row r="79" spans="1:27">
      <c r="A79" s="204"/>
      <c r="B79" s="205" t="s">
        <v>2120</v>
      </c>
      <c r="C79" s="205" t="s">
        <v>2497</v>
      </c>
      <c r="D79" s="205" t="s">
        <v>2509</v>
      </c>
      <c r="E79" s="205" t="s">
        <v>2510</v>
      </c>
      <c r="F79" s="204"/>
      <c r="G79" s="205" t="s">
        <v>390</v>
      </c>
      <c r="H79" s="204"/>
      <c r="I79" s="206" t="s">
        <v>2511</v>
      </c>
      <c r="J79" s="204"/>
      <c r="K79" s="204"/>
      <c r="L79" s="205"/>
      <c r="M79" s="204"/>
      <c r="N79" s="205"/>
      <c r="O79" s="204"/>
      <c r="P79" s="207"/>
      <c r="Q79" s="208"/>
      <c r="R79" s="208"/>
      <c r="S79" s="208"/>
      <c r="T79" s="202"/>
      <c r="U79" s="202"/>
      <c r="V79" s="203"/>
      <c r="W79" s="203"/>
      <c r="X79" s="203"/>
      <c r="Y79" s="203"/>
      <c r="Z79" s="203"/>
      <c r="AA79" s="203"/>
    </row>
    <row r="80" spans="1:27">
      <c r="A80" s="204"/>
      <c r="B80" s="205" t="s">
        <v>2120</v>
      </c>
      <c r="C80" s="205" t="s">
        <v>2497</v>
      </c>
      <c r="D80" s="205" t="s">
        <v>2512</v>
      </c>
      <c r="E80" s="205" t="s">
        <v>79</v>
      </c>
      <c r="F80" s="204"/>
      <c r="G80" s="205" t="s">
        <v>2513</v>
      </c>
      <c r="H80" s="204"/>
      <c r="I80" s="206" t="s">
        <v>2514</v>
      </c>
      <c r="J80" s="204"/>
      <c r="K80" s="204"/>
      <c r="L80" s="205"/>
      <c r="M80" s="204"/>
      <c r="N80" s="205"/>
      <c r="O80" s="204"/>
      <c r="P80" s="207"/>
      <c r="Q80" s="208"/>
      <c r="R80" s="208"/>
      <c r="S80" s="208"/>
      <c r="T80" s="202"/>
      <c r="U80" s="202"/>
      <c r="V80" s="203"/>
      <c r="W80" s="203"/>
      <c r="X80" s="203"/>
      <c r="Y80" s="203"/>
      <c r="Z80" s="203"/>
      <c r="AA80" s="203"/>
    </row>
    <row r="81" spans="1:27" ht="30">
      <c r="A81" s="204"/>
      <c r="B81" s="205" t="s">
        <v>2120</v>
      </c>
      <c r="C81" s="205" t="s">
        <v>2497</v>
      </c>
      <c r="D81" s="205" t="s">
        <v>2515</v>
      </c>
      <c r="E81" s="205" t="s">
        <v>886</v>
      </c>
      <c r="F81" s="204"/>
      <c r="G81" s="205" t="s">
        <v>2499</v>
      </c>
      <c r="H81" s="204"/>
      <c r="I81" s="206" t="s">
        <v>2516</v>
      </c>
      <c r="J81" s="204" t="s">
        <v>2517</v>
      </c>
      <c r="K81" s="204"/>
      <c r="L81" s="205"/>
      <c r="M81" s="204"/>
      <c r="N81" s="205"/>
      <c r="O81" s="204"/>
      <c r="P81" s="207"/>
      <c r="Q81" s="208"/>
      <c r="R81" s="208"/>
      <c r="S81" s="208"/>
      <c r="T81" s="202"/>
      <c r="U81" s="202"/>
      <c r="V81" s="203"/>
      <c r="W81" s="203"/>
      <c r="X81" s="203"/>
      <c r="Y81" s="203"/>
      <c r="Z81" s="203"/>
      <c r="AA81" s="203"/>
    </row>
    <row r="82" spans="1:27">
      <c r="A82" s="204"/>
      <c r="B82" s="205" t="s">
        <v>2120</v>
      </c>
      <c r="C82" s="205" t="s">
        <v>2497</v>
      </c>
      <c r="D82" s="205" t="s">
        <v>2518</v>
      </c>
      <c r="E82" s="205" t="s">
        <v>951</v>
      </c>
      <c r="F82" s="204"/>
      <c r="G82" s="205" t="s">
        <v>49</v>
      </c>
      <c r="H82" s="204"/>
      <c r="I82" s="206" t="s">
        <v>2519</v>
      </c>
      <c r="J82" s="204" t="s">
        <v>2520</v>
      </c>
      <c r="K82" s="204"/>
      <c r="L82" s="205"/>
      <c r="M82" s="204"/>
      <c r="N82" s="205"/>
      <c r="O82" s="204"/>
      <c r="P82" s="207"/>
      <c r="Q82" s="208"/>
      <c r="R82" s="208"/>
      <c r="S82" s="208"/>
      <c r="T82" s="202"/>
      <c r="U82" s="202"/>
      <c r="V82" s="203"/>
      <c r="W82" s="203"/>
      <c r="X82" s="203"/>
      <c r="Y82" s="203"/>
      <c r="Z82" s="203"/>
      <c r="AA82" s="203"/>
    </row>
    <row r="83" spans="1:27">
      <c r="A83" s="204"/>
      <c r="B83" s="205" t="s">
        <v>2120</v>
      </c>
      <c r="C83" s="205" t="s">
        <v>2497</v>
      </c>
      <c r="D83" s="209" t="s">
        <v>2521</v>
      </c>
      <c r="E83" s="209" t="s">
        <v>1087</v>
      </c>
      <c r="F83" s="208"/>
      <c r="G83" s="209" t="s">
        <v>2522</v>
      </c>
      <c r="H83" s="208"/>
      <c r="I83" s="210" t="s">
        <v>2523</v>
      </c>
      <c r="J83" s="208" t="s">
        <v>2524</v>
      </c>
      <c r="K83" s="208" t="s">
        <v>2525</v>
      </c>
      <c r="L83" s="209" t="s">
        <v>2526</v>
      </c>
      <c r="M83" s="208"/>
      <c r="N83" s="209" t="s">
        <v>21</v>
      </c>
      <c r="O83" s="208" t="s">
        <v>22</v>
      </c>
      <c r="P83" s="207">
        <v>35205</v>
      </c>
      <c r="Q83" s="208"/>
      <c r="R83" s="208"/>
      <c r="S83" s="208"/>
      <c r="T83" s="202"/>
      <c r="U83" s="202"/>
      <c r="V83" s="203"/>
      <c r="W83" s="203"/>
      <c r="X83" s="203"/>
      <c r="Y83" s="203"/>
      <c r="Z83" s="203"/>
      <c r="AA83" s="203"/>
    </row>
    <row r="84" spans="1:27" ht="30">
      <c r="A84" s="204"/>
      <c r="B84" s="205" t="s">
        <v>2120</v>
      </c>
      <c r="C84" s="205" t="s">
        <v>2497</v>
      </c>
      <c r="D84" s="205" t="s">
        <v>2527</v>
      </c>
      <c r="E84" s="205" t="s">
        <v>1613</v>
      </c>
      <c r="F84" s="204"/>
      <c r="G84" s="205" t="s">
        <v>2528</v>
      </c>
      <c r="H84" s="204"/>
      <c r="I84" s="206" t="s">
        <v>2529</v>
      </c>
      <c r="J84" s="204"/>
      <c r="K84" s="204"/>
      <c r="L84" s="205"/>
      <c r="M84" s="204"/>
      <c r="N84" s="205"/>
      <c r="O84" s="204"/>
      <c r="P84" s="207"/>
      <c r="Q84" s="208"/>
      <c r="R84" s="208"/>
      <c r="S84" s="208"/>
      <c r="T84" s="202"/>
      <c r="U84" s="202"/>
      <c r="V84" s="203"/>
      <c r="W84" s="203"/>
      <c r="X84" s="203"/>
      <c r="Y84" s="203"/>
      <c r="Z84" s="203"/>
      <c r="AA84" s="203"/>
    </row>
    <row r="85" spans="1:27">
      <c r="A85" s="204"/>
      <c r="B85" s="205" t="s">
        <v>2120</v>
      </c>
      <c r="C85" s="205" t="s">
        <v>2497</v>
      </c>
      <c r="D85" s="205" t="s">
        <v>2530</v>
      </c>
      <c r="E85" s="205" t="s">
        <v>405</v>
      </c>
      <c r="F85" s="204"/>
      <c r="G85" s="205" t="s">
        <v>2499</v>
      </c>
      <c r="H85" s="204"/>
      <c r="I85" s="206" t="s">
        <v>2531</v>
      </c>
      <c r="J85" s="204" t="s">
        <v>2532</v>
      </c>
      <c r="K85" s="204" t="s">
        <v>2533</v>
      </c>
      <c r="L85" s="205" t="s">
        <v>2534</v>
      </c>
      <c r="M85" s="204" t="s">
        <v>1268</v>
      </c>
      <c r="N85" s="205" t="s">
        <v>21</v>
      </c>
      <c r="O85" s="204" t="s">
        <v>22</v>
      </c>
      <c r="P85" s="207"/>
      <c r="Q85" s="208"/>
      <c r="R85" s="208"/>
      <c r="S85" s="208"/>
      <c r="T85" s="202"/>
      <c r="U85" s="202"/>
      <c r="V85" s="203"/>
      <c r="W85" s="203"/>
      <c r="X85" s="203"/>
      <c r="Y85" s="203"/>
      <c r="Z85" s="203"/>
      <c r="AA85" s="203"/>
    </row>
    <row r="86" spans="1:27">
      <c r="A86" s="204"/>
      <c r="B86" s="205" t="s">
        <v>2120</v>
      </c>
      <c r="C86" s="205" t="s">
        <v>2535</v>
      </c>
      <c r="D86" s="205" t="s">
        <v>2536</v>
      </c>
      <c r="E86" s="205" t="s">
        <v>1207</v>
      </c>
      <c r="F86" s="204"/>
      <c r="G86" s="205" t="s">
        <v>2537</v>
      </c>
      <c r="H86" s="204"/>
      <c r="I86" s="211" t="s">
        <v>2538</v>
      </c>
      <c r="J86" s="204" t="s">
        <v>2539</v>
      </c>
      <c r="K86" s="204" t="s">
        <v>2540</v>
      </c>
      <c r="L86" s="205" t="s">
        <v>2541</v>
      </c>
      <c r="M86" s="204" t="s">
        <v>2542</v>
      </c>
      <c r="N86" s="205" t="s">
        <v>21</v>
      </c>
      <c r="O86" s="204" t="s">
        <v>22</v>
      </c>
      <c r="P86" s="207">
        <v>35203</v>
      </c>
      <c r="Q86" s="208"/>
      <c r="R86" s="208"/>
      <c r="S86" s="208"/>
      <c r="T86" s="202"/>
      <c r="U86" s="202"/>
      <c r="V86" s="203"/>
      <c r="W86" s="203"/>
      <c r="X86" s="203"/>
      <c r="Y86" s="203"/>
      <c r="Z86" s="203"/>
      <c r="AA86" s="203"/>
    </row>
    <row r="87" spans="1:27">
      <c r="A87" s="204"/>
      <c r="B87" s="205" t="s">
        <v>2120</v>
      </c>
      <c r="C87" s="205" t="s">
        <v>1692</v>
      </c>
      <c r="D87" s="205" t="s">
        <v>2608</v>
      </c>
      <c r="E87" s="205" t="s">
        <v>2609</v>
      </c>
      <c r="F87" s="204"/>
      <c r="G87" s="205" t="s">
        <v>2610</v>
      </c>
      <c r="H87" s="204"/>
      <c r="I87" s="211" t="s">
        <v>2611</v>
      </c>
      <c r="J87" s="204"/>
      <c r="K87" s="204"/>
      <c r="L87" s="205" t="s">
        <v>2550</v>
      </c>
      <c r="M87" s="204">
        <v>128</v>
      </c>
      <c r="N87" s="205" t="s">
        <v>2612</v>
      </c>
      <c r="O87" s="204" t="s">
        <v>22</v>
      </c>
      <c r="P87" s="207">
        <v>35244</v>
      </c>
      <c r="Q87" s="208"/>
      <c r="R87" s="208"/>
      <c r="S87" s="208"/>
      <c r="T87" s="202"/>
      <c r="U87" s="202"/>
      <c r="V87" s="203"/>
      <c r="W87" s="203"/>
      <c r="X87" s="203"/>
      <c r="Y87" s="203"/>
      <c r="Z87" s="203"/>
      <c r="AA87" s="203"/>
    </row>
    <row r="88" spans="1:27">
      <c r="A88" s="204"/>
      <c r="B88" s="205" t="s">
        <v>2120</v>
      </c>
      <c r="C88" s="205" t="s">
        <v>1692</v>
      </c>
      <c r="D88" s="209" t="s">
        <v>2596</v>
      </c>
      <c r="E88" s="209" t="s">
        <v>2597</v>
      </c>
      <c r="F88" s="208"/>
      <c r="G88" s="209" t="s">
        <v>2598</v>
      </c>
      <c r="H88" s="208"/>
      <c r="I88" s="209" t="s">
        <v>2599</v>
      </c>
      <c r="J88" s="208"/>
      <c r="K88" s="208"/>
      <c r="L88" s="205" t="s">
        <v>2550</v>
      </c>
      <c r="M88" s="204">
        <v>128</v>
      </c>
      <c r="N88" s="205" t="s">
        <v>1697</v>
      </c>
      <c r="O88" s="204" t="s">
        <v>22</v>
      </c>
      <c r="P88" s="207">
        <v>35244</v>
      </c>
      <c r="Q88" s="208"/>
      <c r="R88" s="208"/>
      <c r="S88" s="208"/>
      <c r="T88" s="203"/>
      <c r="U88" s="203"/>
      <c r="V88" s="203"/>
      <c r="W88" s="203"/>
      <c r="X88" s="203"/>
      <c r="Y88" s="203"/>
      <c r="Z88" s="203"/>
      <c r="AA88" s="203"/>
    </row>
    <row r="89" spans="1:27">
      <c r="A89" s="204"/>
      <c r="B89" s="205" t="s">
        <v>2120</v>
      </c>
      <c r="C89" s="205" t="s">
        <v>1692</v>
      </c>
      <c r="D89" s="205" t="s">
        <v>2557</v>
      </c>
      <c r="E89" s="205" t="s">
        <v>880</v>
      </c>
      <c r="F89" s="204"/>
      <c r="G89" s="205" t="s">
        <v>2558</v>
      </c>
      <c r="H89" s="204"/>
      <c r="I89" s="209" t="s">
        <v>2559</v>
      </c>
      <c r="J89" s="204"/>
      <c r="K89" s="204"/>
      <c r="L89" s="205" t="s">
        <v>2546</v>
      </c>
      <c r="M89" s="204">
        <v>128</v>
      </c>
      <c r="N89" s="205" t="s">
        <v>21</v>
      </c>
      <c r="O89" s="204" t="s">
        <v>22</v>
      </c>
      <c r="P89" s="207">
        <v>35244</v>
      </c>
      <c r="Q89" s="208"/>
      <c r="R89" s="208"/>
      <c r="S89" s="208"/>
      <c r="T89" s="202"/>
      <c r="U89" s="202"/>
      <c r="V89" s="203"/>
      <c r="W89" s="203"/>
      <c r="X89" s="203"/>
      <c r="Y89" s="203"/>
      <c r="Z89" s="203"/>
      <c r="AA89" s="203"/>
    </row>
    <row r="90" spans="1:27">
      <c r="A90" s="204"/>
      <c r="B90" s="205" t="s">
        <v>2120</v>
      </c>
      <c r="C90" s="205" t="s">
        <v>1692</v>
      </c>
      <c r="D90" s="205" t="s">
        <v>2564</v>
      </c>
      <c r="E90" s="205" t="s">
        <v>259</v>
      </c>
      <c r="F90" s="204"/>
      <c r="G90" s="205" t="s">
        <v>121</v>
      </c>
      <c r="H90" s="204"/>
      <c r="I90" s="211" t="s">
        <v>2565</v>
      </c>
      <c r="J90" s="204"/>
      <c r="K90" s="204"/>
      <c r="L90" s="205" t="s">
        <v>2550</v>
      </c>
      <c r="M90" s="204">
        <v>128</v>
      </c>
      <c r="N90" s="205" t="s">
        <v>1697</v>
      </c>
      <c r="O90" s="204" t="s">
        <v>22</v>
      </c>
      <c r="P90" s="207">
        <v>35244</v>
      </c>
      <c r="Q90" s="208"/>
      <c r="R90" s="208"/>
      <c r="S90" s="208"/>
      <c r="T90" s="202"/>
      <c r="U90" s="202"/>
      <c r="V90" s="203"/>
      <c r="W90" s="203"/>
      <c r="X90" s="203"/>
      <c r="Y90" s="203"/>
      <c r="Z90" s="203"/>
      <c r="AA90" s="203"/>
    </row>
    <row r="91" spans="1:27" ht="30">
      <c r="A91" s="204"/>
      <c r="B91" s="205" t="s">
        <v>2120</v>
      </c>
      <c r="C91" s="205" t="s">
        <v>1692</v>
      </c>
      <c r="D91" s="205" t="s">
        <v>2605</v>
      </c>
      <c r="E91" s="205" t="s">
        <v>505</v>
      </c>
      <c r="F91" s="204"/>
      <c r="G91" s="205" t="s">
        <v>2606</v>
      </c>
      <c r="H91" s="204"/>
      <c r="I91" s="209" t="s">
        <v>2607</v>
      </c>
      <c r="J91" s="204" t="s">
        <v>2563</v>
      </c>
      <c r="K91" s="204"/>
      <c r="L91" s="205" t="s">
        <v>2550</v>
      </c>
      <c r="M91" s="204">
        <v>128</v>
      </c>
      <c r="N91" s="205" t="s">
        <v>2556</v>
      </c>
      <c r="O91" s="204" t="s">
        <v>22</v>
      </c>
      <c r="P91" s="207">
        <v>35244</v>
      </c>
      <c r="Q91" s="208"/>
      <c r="R91" s="208"/>
      <c r="S91" s="208"/>
      <c r="T91" s="202"/>
      <c r="U91" s="202"/>
      <c r="V91" s="203"/>
      <c r="W91" s="203"/>
      <c r="X91" s="203"/>
      <c r="Y91" s="203"/>
      <c r="Z91" s="203"/>
      <c r="AA91" s="203"/>
    </row>
    <row r="92" spans="1:27">
      <c r="A92" s="204"/>
      <c r="B92" s="205" t="s">
        <v>2120</v>
      </c>
      <c r="C92" s="205" t="s">
        <v>1692</v>
      </c>
      <c r="D92" s="205" t="s">
        <v>2551</v>
      </c>
      <c r="E92" s="205" t="s">
        <v>2552</v>
      </c>
      <c r="F92" s="204"/>
      <c r="G92" s="205" t="s">
        <v>2553</v>
      </c>
      <c r="H92" s="204"/>
      <c r="I92" s="211" t="s">
        <v>2554</v>
      </c>
      <c r="J92" s="204" t="s">
        <v>2555</v>
      </c>
      <c r="K92" s="204"/>
      <c r="L92" s="205" t="s">
        <v>1962</v>
      </c>
      <c r="M92" s="204">
        <v>128</v>
      </c>
      <c r="N92" s="205" t="s">
        <v>2556</v>
      </c>
      <c r="O92" s="204" t="s">
        <v>1757</v>
      </c>
      <c r="P92" s="207">
        <v>35244</v>
      </c>
      <c r="Q92" s="208"/>
      <c r="R92" s="208"/>
      <c r="S92" s="208"/>
      <c r="T92" s="202"/>
      <c r="U92" s="202"/>
      <c r="V92" s="203"/>
      <c r="W92" s="203"/>
      <c r="X92" s="203"/>
      <c r="Y92" s="203"/>
      <c r="Z92" s="203"/>
      <c r="AA92" s="203"/>
    </row>
    <row r="93" spans="1:27">
      <c r="A93" s="204"/>
      <c r="B93" s="205" t="s">
        <v>2120</v>
      </c>
      <c r="C93" s="205" t="s">
        <v>1692</v>
      </c>
      <c r="D93" s="205" t="s">
        <v>2560</v>
      </c>
      <c r="E93" s="205" t="s">
        <v>2561</v>
      </c>
      <c r="F93" s="204"/>
      <c r="G93" s="205" t="s">
        <v>49</v>
      </c>
      <c r="H93" s="204"/>
      <c r="I93" s="211" t="s">
        <v>2562</v>
      </c>
      <c r="J93" s="204" t="s">
        <v>2563</v>
      </c>
      <c r="K93" s="204"/>
      <c r="L93" s="205" t="s">
        <v>2550</v>
      </c>
      <c r="M93" s="204">
        <v>128</v>
      </c>
      <c r="N93" s="205"/>
      <c r="O93" s="204"/>
      <c r="P93" s="207"/>
      <c r="Q93" s="208"/>
      <c r="R93" s="208"/>
      <c r="S93" s="208"/>
      <c r="T93" s="202"/>
      <c r="U93" s="202"/>
      <c r="V93" s="203"/>
      <c r="W93" s="203"/>
      <c r="X93" s="203"/>
      <c r="Y93" s="203"/>
      <c r="Z93" s="203"/>
      <c r="AA93" s="203"/>
    </row>
    <row r="94" spans="1:27">
      <c r="A94" s="204"/>
      <c r="B94" s="205" t="s">
        <v>2120</v>
      </c>
      <c r="C94" s="205" t="s">
        <v>1692</v>
      </c>
      <c r="D94" s="205" t="s">
        <v>2619</v>
      </c>
      <c r="E94" s="205" t="s">
        <v>1093</v>
      </c>
      <c r="F94" s="204"/>
      <c r="G94" s="205" t="s">
        <v>2620</v>
      </c>
      <c r="H94" s="204"/>
      <c r="I94" s="209" t="s">
        <v>2621</v>
      </c>
      <c r="J94" s="204" t="s">
        <v>2622</v>
      </c>
      <c r="K94" s="204"/>
      <c r="L94" s="205" t="s">
        <v>2550</v>
      </c>
      <c r="M94" s="204">
        <v>128</v>
      </c>
      <c r="N94" s="205" t="s">
        <v>1697</v>
      </c>
      <c r="O94" s="204" t="s">
        <v>22</v>
      </c>
      <c r="P94" s="207">
        <v>35244</v>
      </c>
      <c r="Q94" s="208"/>
      <c r="R94" s="208"/>
      <c r="S94" s="208"/>
      <c r="T94" s="202"/>
      <c r="U94" s="202"/>
      <c r="V94" s="203"/>
      <c r="W94" s="203"/>
      <c r="X94" s="203"/>
      <c r="Y94" s="203"/>
      <c r="Z94" s="203"/>
      <c r="AA94" s="203"/>
    </row>
    <row r="95" spans="1:27">
      <c r="A95" s="204"/>
      <c r="B95" s="205" t="s">
        <v>2120</v>
      </c>
      <c r="C95" s="205" t="s">
        <v>1692</v>
      </c>
      <c r="D95" s="205" t="s">
        <v>2577</v>
      </c>
      <c r="E95" s="205" t="s">
        <v>2578</v>
      </c>
      <c r="F95" s="204"/>
      <c r="G95" s="205" t="s">
        <v>2579</v>
      </c>
      <c r="H95" s="204"/>
      <c r="I95" s="211" t="s">
        <v>2580</v>
      </c>
      <c r="J95" s="204" t="s">
        <v>2581</v>
      </c>
      <c r="K95" s="204"/>
      <c r="L95" s="205" t="s">
        <v>2550</v>
      </c>
      <c r="M95" s="204">
        <v>128</v>
      </c>
      <c r="N95" s="205" t="s">
        <v>1697</v>
      </c>
      <c r="O95" s="204" t="s">
        <v>1637</v>
      </c>
      <c r="P95" s="207">
        <v>35244</v>
      </c>
      <c r="Q95" s="208"/>
      <c r="R95" s="208"/>
      <c r="S95" s="208"/>
      <c r="T95" s="202"/>
      <c r="U95" s="202"/>
      <c r="V95" s="203"/>
      <c r="W95" s="203"/>
      <c r="X95" s="203"/>
      <c r="Y95" s="203"/>
      <c r="Z95" s="203"/>
      <c r="AA95" s="203"/>
    </row>
    <row r="96" spans="1:27">
      <c r="A96" s="204"/>
      <c r="B96" s="205" t="s">
        <v>2120</v>
      </c>
      <c r="C96" s="205" t="s">
        <v>1692</v>
      </c>
      <c r="D96" s="205" t="s">
        <v>2543</v>
      </c>
      <c r="E96" s="205" t="s">
        <v>84</v>
      </c>
      <c r="F96" s="204"/>
      <c r="G96" s="205" t="s">
        <v>122</v>
      </c>
      <c r="H96" s="204" t="s">
        <v>1888</v>
      </c>
      <c r="I96" s="206" t="s">
        <v>2544</v>
      </c>
      <c r="J96" s="204"/>
      <c r="K96" s="204" t="s">
        <v>2545</v>
      </c>
      <c r="L96" s="205" t="s">
        <v>2546</v>
      </c>
      <c r="M96" s="204">
        <v>128</v>
      </c>
      <c r="N96" s="205" t="s">
        <v>1697</v>
      </c>
      <c r="O96" s="204" t="s">
        <v>22</v>
      </c>
      <c r="P96" s="207">
        <v>35244</v>
      </c>
      <c r="Q96" s="208"/>
      <c r="R96" s="208"/>
      <c r="S96" s="208"/>
      <c r="T96" s="202"/>
      <c r="U96" s="202"/>
      <c r="V96" s="203"/>
      <c r="W96" s="203"/>
      <c r="X96" s="203"/>
      <c r="Y96" s="203"/>
      <c r="Z96" s="203"/>
      <c r="AA96" s="203"/>
    </row>
    <row r="97" spans="1:27">
      <c r="A97" s="204"/>
      <c r="B97" s="205" t="s">
        <v>2120</v>
      </c>
      <c r="C97" s="205" t="s">
        <v>1692</v>
      </c>
      <c r="D97" s="205" t="s">
        <v>2587</v>
      </c>
      <c r="E97" s="205" t="s">
        <v>2588</v>
      </c>
      <c r="F97" s="204"/>
      <c r="G97" s="205" t="s">
        <v>2589</v>
      </c>
      <c r="H97" s="204"/>
      <c r="I97" s="211" t="s">
        <v>2590</v>
      </c>
      <c r="J97" s="204" t="s">
        <v>2591</v>
      </c>
      <c r="K97" s="204"/>
      <c r="L97" s="205" t="s">
        <v>1962</v>
      </c>
      <c r="M97" s="204">
        <v>128</v>
      </c>
      <c r="N97" s="205" t="s">
        <v>1697</v>
      </c>
      <c r="O97" s="204" t="s">
        <v>22</v>
      </c>
      <c r="P97" s="207">
        <v>35244</v>
      </c>
      <c r="Q97" s="208"/>
      <c r="R97" s="208"/>
      <c r="S97" s="208"/>
      <c r="T97" s="202"/>
      <c r="U97" s="202"/>
      <c r="V97" s="203"/>
      <c r="W97" s="203"/>
      <c r="X97" s="203"/>
      <c r="Y97" s="203"/>
      <c r="Z97" s="203"/>
      <c r="AA97" s="203"/>
    </row>
    <row r="98" spans="1:27">
      <c r="A98" s="204"/>
      <c r="B98" s="205" t="s">
        <v>2120</v>
      </c>
      <c r="C98" s="205" t="s">
        <v>1692</v>
      </c>
      <c r="D98" s="205" t="s">
        <v>1269</v>
      </c>
      <c r="E98" s="205" t="s">
        <v>1270</v>
      </c>
      <c r="F98" s="204"/>
      <c r="G98" s="205" t="s">
        <v>1271</v>
      </c>
      <c r="H98" s="204"/>
      <c r="I98" s="211" t="s">
        <v>2618</v>
      </c>
      <c r="J98" s="204"/>
      <c r="K98" s="204"/>
      <c r="L98" s="205" t="s">
        <v>2550</v>
      </c>
      <c r="M98" s="204">
        <v>128</v>
      </c>
      <c r="N98" s="205" t="s">
        <v>1697</v>
      </c>
      <c r="O98" s="204" t="s">
        <v>22</v>
      </c>
      <c r="P98" s="207">
        <v>35244</v>
      </c>
      <c r="Q98" s="208"/>
      <c r="R98" s="208"/>
      <c r="S98" s="208"/>
      <c r="T98" s="202"/>
      <c r="U98" s="202"/>
      <c r="V98" s="203"/>
      <c r="W98" s="203"/>
      <c r="X98" s="203"/>
      <c r="Y98" s="203"/>
      <c r="Z98" s="203"/>
      <c r="AA98" s="203"/>
    </row>
    <row r="99" spans="1:27">
      <c r="A99" s="204"/>
      <c r="B99" s="205" t="s">
        <v>2120</v>
      </c>
      <c r="C99" s="205" t="s">
        <v>1692</v>
      </c>
      <c r="D99" s="205" t="s">
        <v>2600</v>
      </c>
      <c r="E99" s="205" t="s">
        <v>2601</v>
      </c>
      <c r="F99" s="204"/>
      <c r="G99" s="205" t="s">
        <v>2602</v>
      </c>
      <c r="H99" s="204"/>
      <c r="I99" s="209" t="s">
        <v>2603</v>
      </c>
      <c r="J99" s="215" t="s">
        <v>2604</v>
      </c>
      <c r="K99" s="204"/>
      <c r="L99" s="205" t="s">
        <v>2550</v>
      </c>
      <c r="M99" s="204">
        <v>128</v>
      </c>
      <c r="N99" s="205" t="s">
        <v>1697</v>
      </c>
      <c r="O99" s="204" t="s">
        <v>22</v>
      </c>
      <c r="P99" s="207">
        <v>35244</v>
      </c>
      <c r="Q99" s="208"/>
      <c r="R99" s="208"/>
      <c r="S99" s="208"/>
      <c r="T99" s="202"/>
      <c r="U99" s="202"/>
      <c r="V99" s="203"/>
      <c r="W99" s="203"/>
      <c r="X99" s="203"/>
      <c r="Y99" s="203"/>
      <c r="Z99" s="203"/>
      <c r="AA99" s="203"/>
    </row>
    <row r="100" spans="1:27">
      <c r="A100" s="204"/>
      <c r="B100" s="205" t="s">
        <v>2120</v>
      </c>
      <c r="C100" s="205" t="s">
        <v>1692</v>
      </c>
      <c r="D100" s="205" t="s">
        <v>2592</v>
      </c>
      <c r="E100" s="205" t="s">
        <v>169</v>
      </c>
      <c r="F100" s="204"/>
      <c r="G100" s="205" t="s">
        <v>2593</v>
      </c>
      <c r="H100" s="204"/>
      <c r="I100" s="211" t="s">
        <v>2594</v>
      </c>
      <c r="J100" s="204"/>
      <c r="K100" s="204" t="s">
        <v>2595</v>
      </c>
      <c r="L100" s="205" t="s">
        <v>2550</v>
      </c>
      <c r="M100" s="204">
        <v>128</v>
      </c>
      <c r="N100" s="205" t="s">
        <v>1697</v>
      </c>
      <c r="O100" s="204" t="s">
        <v>22</v>
      </c>
      <c r="P100" s="207">
        <v>35244</v>
      </c>
      <c r="Q100" s="208"/>
      <c r="R100" s="208"/>
      <c r="S100" s="208"/>
      <c r="T100" s="202"/>
      <c r="U100" s="202"/>
      <c r="V100" s="203"/>
      <c r="W100" s="203"/>
      <c r="X100" s="203"/>
      <c r="Y100" s="203"/>
      <c r="Z100" s="203"/>
      <c r="AA100" s="203"/>
    </row>
    <row r="101" spans="1:27" ht="30">
      <c r="A101" s="204"/>
      <c r="B101" s="205" t="s">
        <v>2120</v>
      </c>
      <c r="C101" s="205" t="s">
        <v>1692</v>
      </c>
      <c r="D101" s="205" t="s">
        <v>2582</v>
      </c>
      <c r="E101" s="205" t="s">
        <v>2148</v>
      </c>
      <c r="F101" s="204"/>
      <c r="G101" s="205" t="s">
        <v>2583</v>
      </c>
      <c r="H101" s="204"/>
      <c r="I101" s="209" t="s">
        <v>2584</v>
      </c>
      <c r="J101" s="204" t="s">
        <v>2585</v>
      </c>
      <c r="K101" s="204" t="s">
        <v>2586</v>
      </c>
      <c r="L101" s="205" t="s">
        <v>2550</v>
      </c>
      <c r="M101" s="204">
        <v>128</v>
      </c>
      <c r="N101" s="205" t="s">
        <v>21</v>
      </c>
      <c r="O101" s="204" t="s">
        <v>22</v>
      </c>
      <c r="P101" s="207">
        <v>35244</v>
      </c>
      <c r="Q101" s="208"/>
      <c r="R101" s="208"/>
      <c r="S101" s="208"/>
      <c r="T101" s="202"/>
      <c r="U101" s="202"/>
      <c r="V101" s="203"/>
      <c r="W101" s="203"/>
      <c r="X101" s="203"/>
      <c r="Y101" s="203"/>
      <c r="Z101" s="203"/>
      <c r="AA101" s="203"/>
    </row>
    <row r="102" spans="1:27">
      <c r="A102" s="204"/>
      <c r="B102" s="205" t="s">
        <v>2120</v>
      </c>
      <c r="C102" s="205" t="s">
        <v>2571</v>
      </c>
      <c r="D102" s="205" t="s">
        <v>2572</v>
      </c>
      <c r="E102" s="205" t="s">
        <v>1099</v>
      </c>
      <c r="F102" s="204"/>
      <c r="G102" s="205" t="s">
        <v>2573</v>
      </c>
      <c r="H102" s="204"/>
      <c r="I102" s="209" t="s">
        <v>2574</v>
      </c>
      <c r="J102" s="204"/>
      <c r="K102" s="204" t="s">
        <v>2575</v>
      </c>
      <c r="L102" s="205" t="s">
        <v>2576</v>
      </c>
      <c r="M102" s="204"/>
      <c r="N102" s="205" t="s">
        <v>21</v>
      </c>
      <c r="O102" s="204" t="s">
        <v>1497</v>
      </c>
      <c r="P102" s="207">
        <v>35244</v>
      </c>
      <c r="Q102" s="208"/>
      <c r="R102" s="208"/>
      <c r="S102" s="208"/>
      <c r="T102" s="202"/>
      <c r="U102" s="202"/>
      <c r="V102" s="203"/>
      <c r="W102" s="203"/>
      <c r="X102" s="203"/>
      <c r="Y102" s="203"/>
      <c r="Z102" s="203"/>
      <c r="AA102" s="203"/>
    </row>
    <row r="103" spans="1:27">
      <c r="A103" s="204"/>
      <c r="B103" s="205" t="s">
        <v>2120</v>
      </c>
      <c r="C103" s="205" t="s">
        <v>2566</v>
      </c>
      <c r="D103" s="205" t="s">
        <v>2613</v>
      </c>
      <c r="E103" s="205" t="s">
        <v>2614</v>
      </c>
      <c r="F103" s="204"/>
      <c r="G103" s="205" t="s">
        <v>531</v>
      </c>
      <c r="H103" s="204"/>
      <c r="I103" s="211" t="s">
        <v>2615</v>
      </c>
      <c r="J103" s="204" t="s">
        <v>2616</v>
      </c>
      <c r="K103" s="204" t="s">
        <v>2617</v>
      </c>
      <c r="L103" s="205" t="s">
        <v>2570</v>
      </c>
      <c r="M103" s="204" t="s">
        <v>2542</v>
      </c>
      <c r="N103" s="205" t="s">
        <v>21</v>
      </c>
      <c r="O103" s="204" t="s">
        <v>22</v>
      </c>
      <c r="P103" s="207">
        <v>35243</v>
      </c>
      <c r="Q103" s="208"/>
      <c r="R103" s="208"/>
      <c r="S103" s="208"/>
      <c r="T103" s="202"/>
      <c r="U103" s="202"/>
      <c r="V103" s="203"/>
      <c r="W103" s="203"/>
      <c r="X103" s="203"/>
      <c r="Y103" s="203"/>
      <c r="Z103" s="203"/>
      <c r="AA103" s="203"/>
    </row>
    <row r="104" spans="1:27">
      <c r="A104" s="204"/>
      <c r="B104" s="205" t="s">
        <v>2120</v>
      </c>
      <c r="C104" s="205" t="s">
        <v>2566</v>
      </c>
      <c r="D104" s="205" t="s">
        <v>2567</v>
      </c>
      <c r="E104" s="205" t="s">
        <v>567</v>
      </c>
      <c r="F104" s="204"/>
      <c r="G104" s="205" t="s">
        <v>2568</v>
      </c>
      <c r="H104" s="204"/>
      <c r="I104" s="211" t="s">
        <v>2569</v>
      </c>
      <c r="J104" s="204"/>
      <c r="K104" s="204"/>
      <c r="L104" s="205" t="s">
        <v>2570</v>
      </c>
      <c r="M104" s="204" t="s">
        <v>2542</v>
      </c>
      <c r="N104" s="205" t="s">
        <v>21</v>
      </c>
      <c r="O104" s="204" t="s">
        <v>22</v>
      </c>
      <c r="P104" s="207">
        <v>35243</v>
      </c>
      <c r="Q104" s="208"/>
      <c r="R104" s="208"/>
      <c r="S104" s="208"/>
      <c r="T104" s="202"/>
      <c r="U104" s="202"/>
      <c r="V104" s="203"/>
      <c r="W104" s="203"/>
      <c r="X104" s="203"/>
      <c r="Y104" s="203"/>
      <c r="Z104" s="203"/>
      <c r="AA104" s="203"/>
    </row>
    <row r="105" spans="1:27">
      <c r="A105" s="204"/>
      <c r="B105" s="205" t="s">
        <v>2120</v>
      </c>
      <c r="C105" s="205" t="s">
        <v>2547</v>
      </c>
      <c r="D105" s="205" t="s">
        <v>2548</v>
      </c>
      <c r="E105" s="205" t="s">
        <v>389</v>
      </c>
      <c r="F105" s="204"/>
      <c r="G105" s="205" t="s">
        <v>2549</v>
      </c>
      <c r="H105" s="204"/>
      <c r="I105" s="211"/>
      <c r="J105" s="204"/>
      <c r="K105" s="204"/>
      <c r="L105" s="205" t="s">
        <v>2550</v>
      </c>
      <c r="M105" s="204">
        <v>128</v>
      </c>
      <c r="N105" s="205"/>
      <c r="O105" s="204"/>
      <c r="P105" s="207"/>
      <c r="Q105" s="208"/>
      <c r="R105" s="208"/>
      <c r="S105" s="208"/>
      <c r="T105" s="202"/>
      <c r="U105" s="202"/>
      <c r="V105" s="203"/>
      <c r="W105" s="203"/>
      <c r="X105" s="203"/>
      <c r="Y105" s="203"/>
      <c r="Z105" s="203"/>
      <c r="AA105" s="203"/>
    </row>
    <row r="106" spans="1:27">
      <c r="A106" s="204"/>
      <c r="B106" s="205" t="s">
        <v>2120</v>
      </c>
      <c r="C106" s="209" t="s">
        <v>2623</v>
      </c>
      <c r="D106" s="209" t="s">
        <v>2624</v>
      </c>
      <c r="E106" s="209" t="s">
        <v>2625</v>
      </c>
      <c r="F106" s="208"/>
      <c r="G106" s="209" t="s">
        <v>1399</v>
      </c>
      <c r="H106" s="208"/>
      <c r="I106" s="210" t="s">
        <v>2626</v>
      </c>
      <c r="J106" s="208" t="s">
        <v>2627</v>
      </c>
      <c r="K106" s="208" t="s">
        <v>2628</v>
      </c>
      <c r="L106" s="209" t="s">
        <v>2629</v>
      </c>
      <c r="M106" s="208"/>
      <c r="N106" s="209" t="s">
        <v>21</v>
      </c>
      <c r="O106" s="208" t="s">
        <v>22</v>
      </c>
      <c r="P106" s="207">
        <v>35253</v>
      </c>
      <c r="Q106" s="208"/>
      <c r="R106" s="208"/>
      <c r="S106" s="208"/>
      <c r="T106" s="202"/>
      <c r="U106" s="202"/>
      <c r="V106" s="203"/>
      <c r="W106" s="203"/>
      <c r="X106" s="203"/>
      <c r="Y106" s="203"/>
      <c r="Z106" s="203"/>
      <c r="AA106" s="203"/>
    </row>
    <row r="107" spans="1:27">
      <c r="A107" s="204"/>
      <c r="B107" s="205" t="s">
        <v>2120</v>
      </c>
      <c r="C107" s="205" t="s">
        <v>768</v>
      </c>
      <c r="D107" s="205" t="s">
        <v>2677</v>
      </c>
      <c r="E107" s="205" t="s">
        <v>783</v>
      </c>
      <c r="F107" s="204" t="s">
        <v>238</v>
      </c>
      <c r="G107" s="205" t="s">
        <v>531</v>
      </c>
      <c r="H107" s="204"/>
      <c r="I107" s="206" t="s">
        <v>1715</v>
      </c>
      <c r="J107" s="204" t="s">
        <v>2632</v>
      </c>
      <c r="K107" s="204" t="s">
        <v>2678</v>
      </c>
      <c r="L107" s="205" t="s">
        <v>2634</v>
      </c>
      <c r="M107" s="204" t="s">
        <v>2400</v>
      </c>
      <c r="N107" s="205" t="s">
        <v>21</v>
      </c>
      <c r="O107" s="204" t="s">
        <v>22</v>
      </c>
      <c r="P107" s="207">
        <v>35203</v>
      </c>
      <c r="Q107" s="208"/>
      <c r="R107" s="208"/>
      <c r="S107" s="208"/>
      <c r="T107" s="202"/>
      <c r="U107" s="202"/>
      <c r="V107" s="203"/>
      <c r="W107" s="203"/>
      <c r="X107" s="203"/>
      <c r="Y107" s="203"/>
      <c r="Z107" s="203"/>
      <c r="AA107" s="203"/>
    </row>
    <row r="108" spans="1:27">
      <c r="A108" s="204"/>
      <c r="B108" s="205" t="s">
        <v>2120</v>
      </c>
      <c r="C108" s="213" t="s">
        <v>768</v>
      </c>
      <c r="D108" s="216" t="s">
        <v>2674</v>
      </c>
      <c r="E108" s="216" t="s">
        <v>2173</v>
      </c>
      <c r="F108" s="216"/>
      <c r="G108" s="216" t="s">
        <v>2675</v>
      </c>
      <c r="H108" s="216"/>
      <c r="I108" s="216" t="s">
        <v>2676</v>
      </c>
      <c r="J108" s="216" t="s">
        <v>2632</v>
      </c>
      <c r="K108" s="216"/>
      <c r="L108" s="216" t="s">
        <v>2634</v>
      </c>
      <c r="M108" s="216" t="s">
        <v>2400</v>
      </c>
      <c r="N108" s="216" t="s">
        <v>21</v>
      </c>
      <c r="O108" s="216" t="s">
        <v>22</v>
      </c>
      <c r="P108" s="217">
        <v>35203</v>
      </c>
      <c r="Q108" s="208"/>
      <c r="R108" s="208"/>
      <c r="S108" s="208"/>
      <c r="T108" s="202"/>
      <c r="U108" s="202"/>
      <c r="V108" s="203"/>
      <c r="W108" s="203"/>
      <c r="X108" s="203"/>
      <c r="Y108" s="203"/>
      <c r="Z108" s="203"/>
      <c r="AA108" s="203"/>
    </row>
    <row r="109" spans="1:27">
      <c r="A109" s="204"/>
      <c r="B109" s="205" t="s">
        <v>2120</v>
      </c>
      <c r="C109" s="205" t="s">
        <v>768</v>
      </c>
      <c r="D109" s="205" t="s">
        <v>2669</v>
      </c>
      <c r="E109" s="205" t="s">
        <v>2670</v>
      </c>
      <c r="F109" s="204"/>
      <c r="G109" s="205" t="s">
        <v>2671</v>
      </c>
      <c r="H109" s="204"/>
      <c r="I109" s="206" t="s">
        <v>2672</v>
      </c>
      <c r="J109" s="204" t="s">
        <v>2632</v>
      </c>
      <c r="K109" s="204" t="s">
        <v>2673</v>
      </c>
      <c r="L109" s="205" t="s">
        <v>2634</v>
      </c>
      <c r="M109" s="204" t="s">
        <v>2400</v>
      </c>
      <c r="N109" s="205" t="s">
        <v>21</v>
      </c>
      <c r="O109" s="204" t="s">
        <v>22</v>
      </c>
      <c r="P109" s="207">
        <v>35203</v>
      </c>
      <c r="Q109" s="208"/>
      <c r="R109" s="208"/>
      <c r="S109" s="208"/>
      <c r="T109" s="202"/>
      <c r="U109" s="202"/>
      <c r="V109" s="203"/>
      <c r="W109" s="203"/>
      <c r="X109" s="203"/>
      <c r="Y109" s="203"/>
      <c r="Z109" s="203"/>
      <c r="AA109" s="203"/>
    </row>
    <row r="110" spans="1:27">
      <c r="A110" s="204"/>
      <c r="B110" s="205" t="s">
        <v>2120</v>
      </c>
      <c r="C110" s="205" t="s">
        <v>768</v>
      </c>
      <c r="D110" s="205" t="s">
        <v>2665</v>
      </c>
      <c r="E110" s="205" t="s">
        <v>2510</v>
      </c>
      <c r="F110" s="204"/>
      <c r="G110" s="205" t="s">
        <v>2666</v>
      </c>
      <c r="H110" s="204"/>
      <c r="I110" s="206" t="s">
        <v>2667</v>
      </c>
      <c r="J110" s="204" t="s">
        <v>2632</v>
      </c>
      <c r="K110" s="204" t="s">
        <v>2668</v>
      </c>
      <c r="L110" s="205" t="s">
        <v>2634</v>
      </c>
      <c r="M110" s="204" t="s">
        <v>2400</v>
      </c>
      <c r="N110" s="205" t="s">
        <v>21</v>
      </c>
      <c r="O110" s="204" t="s">
        <v>22</v>
      </c>
      <c r="P110" s="207">
        <v>35203</v>
      </c>
      <c r="Q110" s="208"/>
      <c r="R110" s="208"/>
      <c r="S110" s="208"/>
      <c r="T110" s="202"/>
      <c r="U110" s="202"/>
      <c r="V110" s="203"/>
      <c r="W110" s="203"/>
      <c r="X110" s="203"/>
      <c r="Y110" s="203"/>
      <c r="Z110" s="203"/>
      <c r="AA110" s="203"/>
    </row>
    <row r="111" spans="1:27">
      <c r="A111" s="204"/>
      <c r="B111" s="205" t="s">
        <v>2120</v>
      </c>
      <c r="C111" s="205" t="s">
        <v>768</v>
      </c>
      <c r="D111" s="205" t="s">
        <v>2630</v>
      </c>
      <c r="E111" s="205" t="s">
        <v>442</v>
      </c>
      <c r="F111" s="204"/>
      <c r="G111" s="205" t="s">
        <v>176</v>
      </c>
      <c r="H111" s="204"/>
      <c r="I111" s="206" t="s">
        <v>2631</v>
      </c>
      <c r="J111" s="204" t="s">
        <v>2632</v>
      </c>
      <c r="K111" s="204" t="s">
        <v>2633</v>
      </c>
      <c r="L111" s="205" t="s">
        <v>2634</v>
      </c>
      <c r="M111" s="204" t="s">
        <v>2400</v>
      </c>
      <c r="N111" s="205" t="s">
        <v>21</v>
      </c>
      <c r="O111" s="204" t="s">
        <v>22</v>
      </c>
      <c r="P111" s="207">
        <v>35203</v>
      </c>
      <c r="Q111" s="208"/>
      <c r="R111" s="208"/>
      <c r="S111" s="208"/>
      <c r="T111" s="202"/>
      <c r="U111" s="202"/>
      <c r="V111" s="203"/>
      <c r="W111" s="203"/>
      <c r="X111" s="203"/>
      <c r="Y111" s="203"/>
      <c r="Z111" s="203"/>
      <c r="AA111" s="203"/>
    </row>
    <row r="112" spans="1:27">
      <c r="A112" s="204"/>
      <c r="B112" s="205" t="s">
        <v>2120</v>
      </c>
      <c r="C112" s="205" t="s">
        <v>768</v>
      </c>
      <c r="D112" s="205" t="s">
        <v>777</v>
      </c>
      <c r="E112" s="205" t="s">
        <v>95</v>
      </c>
      <c r="F112" s="204"/>
      <c r="G112" s="205" t="s">
        <v>778</v>
      </c>
      <c r="H112" s="204"/>
      <c r="I112" s="206" t="s">
        <v>779</v>
      </c>
      <c r="J112" s="204" t="s">
        <v>2632</v>
      </c>
      <c r="K112" s="204"/>
      <c r="L112" s="205" t="s">
        <v>2634</v>
      </c>
      <c r="M112" s="204" t="s">
        <v>2400</v>
      </c>
      <c r="N112" s="205" t="s">
        <v>21</v>
      </c>
      <c r="O112" s="204" t="s">
        <v>22</v>
      </c>
      <c r="P112" s="207">
        <v>35203</v>
      </c>
      <c r="Q112" s="208"/>
      <c r="R112" s="208"/>
      <c r="S112" s="208"/>
      <c r="T112" s="202"/>
      <c r="U112" s="202"/>
      <c r="V112" s="203"/>
      <c r="W112" s="203"/>
      <c r="X112" s="203"/>
      <c r="Y112" s="203"/>
      <c r="Z112" s="203"/>
      <c r="AA112" s="203"/>
    </row>
    <row r="113" spans="1:27">
      <c r="A113" s="204"/>
      <c r="B113" s="205" t="s">
        <v>2120</v>
      </c>
      <c r="C113" s="205" t="s">
        <v>768</v>
      </c>
      <c r="D113" s="205" t="s">
        <v>2662</v>
      </c>
      <c r="E113" s="205" t="s">
        <v>2091</v>
      </c>
      <c r="F113" s="204"/>
      <c r="G113" s="205" t="s">
        <v>2086</v>
      </c>
      <c r="H113" s="204"/>
      <c r="I113" s="206" t="s">
        <v>2663</v>
      </c>
      <c r="J113" s="204" t="s">
        <v>2632</v>
      </c>
      <c r="K113" s="204" t="s">
        <v>2664</v>
      </c>
      <c r="L113" s="205" t="s">
        <v>2634</v>
      </c>
      <c r="M113" s="204" t="s">
        <v>2400</v>
      </c>
      <c r="N113" s="205" t="s">
        <v>21</v>
      </c>
      <c r="O113" s="204" t="s">
        <v>22</v>
      </c>
      <c r="P113" s="207">
        <v>35203</v>
      </c>
      <c r="Q113" s="208"/>
      <c r="R113" s="208"/>
      <c r="S113" s="208"/>
      <c r="T113" s="202"/>
      <c r="U113" s="202"/>
      <c r="V113" s="203"/>
      <c r="W113" s="203"/>
      <c r="X113" s="203"/>
      <c r="Y113" s="203"/>
      <c r="Z113" s="203"/>
      <c r="AA113" s="203"/>
    </row>
    <row r="114" spans="1:27">
      <c r="A114" s="204"/>
      <c r="B114" s="205" t="s">
        <v>2120</v>
      </c>
      <c r="C114" s="205" t="s">
        <v>768</v>
      </c>
      <c r="D114" s="205" t="s">
        <v>2642</v>
      </c>
      <c r="E114" s="205" t="s">
        <v>79</v>
      </c>
      <c r="F114" s="204"/>
      <c r="G114" s="205" t="s">
        <v>1990</v>
      </c>
      <c r="H114" s="204"/>
      <c r="I114" s="206" t="s">
        <v>2643</v>
      </c>
      <c r="J114" s="204" t="s">
        <v>2632</v>
      </c>
      <c r="K114" s="204" t="s">
        <v>2644</v>
      </c>
      <c r="L114" s="205" t="s">
        <v>2634</v>
      </c>
      <c r="M114" s="204" t="s">
        <v>2400</v>
      </c>
      <c r="N114" s="205" t="s">
        <v>21</v>
      </c>
      <c r="O114" s="204" t="s">
        <v>22</v>
      </c>
      <c r="P114" s="207">
        <v>35203</v>
      </c>
      <c r="Q114" s="208"/>
      <c r="R114" s="208"/>
      <c r="S114" s="208"/>
      <c r="T114" s="202"/>
      <c r="U114" s="202"/>
      <c r="V114" s="203"/>
      <c r="W114" s="203"/>
      <c r="X114" s="203"/>
      <c r="Y114" s="203"/>
      <c r="Z114" s="203"/>
      <c r="AA114" s="203"/>
    </row>
    <row r="115" spans="1:27">
      <c r="A115" s="204"/>
      <c r="B115" s="205" t="s">
        <v>2120</v>
      </c>
      <c r="C115" s="205" t="s">
        <v>768</v>
      </c>
      <c r="D115" s="205" t="s">
        <v>2679</v>
      </c>
      <c r="E115" s="205" t="s">
        <v>1415</v>
      </c>
      <c r="F115" s="204"/>
      <c r="G115" s="205" t="s">
        <v>2680</v>
      </c>
      <c r="H115" s="204"/>
      <c r="I115" s="206" t="s">
        <v>2681</v>
      </c>
      <c r="J115" s="204" t="s">
        <v>2632</v>
      </c>
      <c r="K115" s="204" t="s">
        <v>2682</v>
      </c>
      <c r="L115" s="205" t="s">
        <v>2634</v>
      </c>
      <c r="M115" s="204" t="s">
        <v>2400</v>
      </c>
      <c r="N115" s="205" t="s">
        <v>21</v>
      </c>
      <c r="O115" s="204" t="s">
        <v>22</v>
      </c>
      <c r="P115" s="207">
        <v>35203</v>
      </c>
      <c r="Q115" s="208"/>
      <c r="R115" s="208"/>
      <c r="S115" s="208"/>
      <c r="T115" s="202"/>
      <c r="U115" s="202"/>
      <c r="V115" s="203"/>
      <c r="W115" s="203"/>
      <c r="X115" s="203"/>
      <c r="Y115" s="203"/>
      <c r="Z115" s="203"/>
      <c r="AA115" s="203"/>
    </row>
    <row r="116" spans="1:27">
      <c r="A116" s="204"/>
      <c r="B116" s="205" t="s">
        <v>2120</v>
      </c>
      <c r="C116" s="205" t="s">
        <v>768</v>
      </c>
      <c r="D116" s="205" t="s">
        <v>2655</v>
      </c>
      <c r="E116" s="205" t="s">
        <v>886</v>
      </c>
      <c r="F116" s="204"/>
      <c r="G116" s="205" t="s">
        <v>2656</v>
      </c>
      <c r="H116" s="204"/>
      <c r="I116" s="206" t="s">
        <v>2657</v>
      </c>
      <c r="J116" s="204" t="s">
        <v>2632</v>
      </c>
      <c r="K116" s="204" t="s">
        <v>2658</v>
      </c>
      <c r="L116" s="205" t="s">
        <v>2634</v>
      </c>
      <c r="M116" s="204" t="s">
        <v>2400</v>
      </c>
      <c r="N116" s="205" t="s">
        <v>21</v>
      </c>
      <c r="O116" s="204" t="s">
        <v>22</v>
      </c>
      <c r="P116" s="207">
        <v>35203</v>
      </c>
      <c r="Q116" s="208"/>
      <c r="R116" s="208"/>
      <c r="S116" s="208"/>
      <c r="T116" s="202"/>
      <c r="U116" s="202"/>
      <c r="V116" s="203"/>
      <c r="W116" s="203"/>
      <c r="X116" s="203"/>
      <c r="Y116" s="203"/>
      <c r="Z116" s="203"/>
      <c r="AA116" s="203"/>
    </row>
    <row r="117" spans="1:27">
      <c r="A117" s="204"/>
      <c r="B117" s="205" t="s">
        <v>2120</v>
      </c>
      <c r="C117" s="205" t="s">
        <v>768</v>
      </c>
      <c r="D117" s="205" t="s">
        <v>2659</v>
      </c>
      <c r="E117" s="205" t="s">
        <v>1301</v>
      </c>
      <c r="F117" s="204"/>
      <c r="G117" s="205" t="s">
        <v>2660</v>
      </c>
      <c r="H117" s="204"/>
      <c r="I117" s="206" t="s">
        <v>2661</v>
      </c>
      <c r="J117" s="204" t="s">
        <v>2632</v>
      </c>
      <c r="K117" s="204"/>
      <c r="L117" s="205" t="s">
        <v>2634</v>
      </c>
      <c r="M117" s="204" t="s">
        <v>2400</v>
      </c>
      <c r="N117" s="205" t="s">
        <v>21</v>
      </c>
      <c r="O117" s="204" t="s">
        <v>22</v>
      </c>
      <c r="P117" s="207">
        <v>35203</v>
      </c>
      <c r="Q117" s="208"/>
      <c r="R117" s="208"/>
      <c r="S117" s="208"/>
      <c r="T117" s="202"/>
      <c r="U117" s="202"/>
      <c r="V117" s="203"/>
      <c r="W117" s="203"/>
      <c r="X117" s="203"/>
      <c r="Y117" s="203"/>
      <c r="Z117" s="203"/>
      <c r="AA117" s="203"/>
    </row>
    <row r="118" spans="1:27">
      <c r="A118" s="204"/>
      <c r="B118" s="205" t="s">
        <v>2120</v>
      </c>
      <c r="C118" s="205" t="s">
        <v>768</v>
      </c>
      <c r="D118" s="205" t="s">
        <v>2650</v>
      </c>
      <c r="E118" s="205" t="s">
        <v>2651</v>
      </c>
      <c r="F118" s="204"/>
      <c r="G118" s="205" t="s">
        <v>2652</v>
      </c>
      <c r="H118" s="204"/>
      <c r="I118" s="206" t="s">
        <v>2653</v>
      </c>
      <c r="J118" s="204" t="s">
        <v>2632</v>
      </c>
      <c r="K118" s="204" t="s">
        <v>2654</v>
      </c>
      <c r="L118" s="205" t="s">
        <v>2634</v>
      </c>
      <c r="M118" s="204" t="s">
        <v>2400</v>
      </c>
      <c r="N118" s="205" t="s">
        <v>21</v>
      </c>
      <c r="O118" s="204" t="s">
        <v>22</v>
      </c>
      <c r="P118" s="207">
        <v>35203</v>
      </c>
      <c r="Q118" s="208"/>
      <c r="R118" s="208"/>
      <c r="S118" s="208"/>
      <c r="T118" s="202"/>
      <c r="U118" s="202"/>
      <c r="V118" s="203"/>
      <c r="W118" s="203"/>
      <c r="X118" s="203"/>
      <c r="Y118" s="203"/>
      <c r="Z118" s="203"/>
      <c r="AA118" s="203"/>
    </row>
    <row r="119" spans="1:27">
      <c r="A119" s="204"/>
      <c r="B119" s="205" t="s">
        <v>2120</v>
      </c>
      <c r="C119" s="205" t="s">
        <v>768</v>
      </c>
      <c r="D119" s="205" t="s">
        <v>2638</v>
      </c>
      <c r="E119" s="205" t="s">
        <v>1613</v>
      </c>
      <c r="F119" s="204"/>
      <c r="G119" s="205" t="s">
        <v>2639</v>
      </c>
      <c r="H119" s="204"/>
      <c r="I119" s="206" t="s">
        <v>2640</v>
      </c>
      <c r="J119" s="204" t="s">
        <v>2632</v>
      </c>
      <c r="K119" s="204" t="s">
        <v>2641</v>
      </c>
      <c r="L119" s="205" t="s">
        <v>2634</v>
      </c>
      <c r="M119" s="204" t="s">
        <v>2400</v>
      </c>
      <c r="N119" s="205" t="s">
        <v>21</v>
      </c>
      <c r="O119" s="204" t="s">
        <v>22</v>
      </c>
      <c r="P119" s="207">
        <v>35203</v>
      </c>
      <c r="Q119" s="208"/>
      <c r="R119" s="208"/>
      <c r="S119" s="208"/>
      <c r="T119" s="202"/>
      <c r="U119" s="202"/>
      <c r="V119" s="203"/>
      <c r="W119" s="203"/>
      <c r="X119" s="203"/>
      <c r="Y119" s="203"/>
      <c r="Z119" s="203"/>
      <c r="AA119" s="203"/>
    </row>
    <row r="120" spans="1:27">
      <c r="A120" s="204"/>
      <c r="B120" s="205" t="s">
        <v>2120</v>
      </c>
      <c r="C120" s="205" t="s">
        <v>768</v>
      </c>
      <c r="D120" s="205" t="s">
        <v>2645</v>
      </c>
      <c r="E120" s="205" t="s">
        <v>2646</v>
      </c>
      <c r="F120" s="204"/>
      <c r="G120" s="205" t="s">
        <v>2647</v>
      </c>
      <c r="H120" s="204"/>
      <c r="I120" s="206" t="s">
        <v>2648</v>
      </c>
      <c r="J120" s="204" t="s">
        <v>2632</v>
      </c>
      <c r="K120" s="204" t="s">
        <v>2649</v>
      </c>
      <c r="L120" s="205" t="s">
        <v>2634</v>
      </c>
      <c r="M120" s="204" t="s">
        <v>2400</v>
      </c>
      <c r="N120" s="205" t="s">
        <v>21</v>
      </c>
      <c r="O120" s="204" t="s">
        <v>22</v>
      </c>
      <c r="P120" s="207">
        <v>35203</v>
      </c>
      <c r="Q120" s="208"/>
      <c r="R120" s="208"/>
      <c r="S120" s="208"/>
      <c r="T120" s="202"/>
      <c r="U120" s="202"/>
      <c r="V120" s="203"/>
      <c r="W120" s="203"/>
      <c r="X120" s="203"/>
      <c r="Y120" s="203"/>
      <c r="Z120" s="203"/>
      <c r="AA120" s="203"/>
    </row>
    <row r="121" spans="1:27">
      <c r="A121" s="204"/>
      <c r="B121" s="205" t="s">
        <v>2120</v>
      </c>
      <c r="C121" s="205" t="s">
        <v>768</v>
      </c>
      <c r="D121" s="205" t="s">
        <v>2635</v>
      </c>
      <c r="E121" s="205" t="s">
        <v>2159</v>
      </c>
      <c r="F121" s="204"/>
      <c r="G121" s="205" t="s">
        <v>176</v>
      </c>
      <c r="H121" s="204" t="s">
        <v>1030</v>
      </c>
      <c r="I121" s="206" t="s">
        <v>2636</v>
      </c>
      <c r="J121" s="204" t="s">
        <v>2632</v>
      </c>
      <c r="K121" s="204" t="s">
        <v>2637</v>
      </c>
      <c r="L121" s="205" t="s">
        <v>2634</v>
      </c>
      <c r="M121" s="204" t="s">
        <v>2400</v>
      </c>
      <c r="N121" s="205" t="s">
        <v>21</v>
      </c>
      <c r="O121" s="204" t="s">
        <v>22</v>
      </c>
      <c r="P121" s="207">
        <v>35203</v>
      </c>
      <c r="Q121" s="208"/>
      <c r="R121" s="208"/>
      <c r="S121" s="208"/>
      <c r="T121" s="202"/>
      <c r="U121" s="202"/>
      <c r="V121" s="203"/>
      <c r="W121" s="203"/>
      <c r="X121" s="203"/>
      <c r="Y121" s="203"/>
      <c r="Z121" s="203"/>
      <c r="AA121" s="203"/>
    </row>
    <row r="122" spans="1:27">
      <c r="A122" s="204"/>
      <c r="B122" s="205" t="s">
        <v>2120</v>
      </c>
      <c r="C122" s="209" t="s">
        <v>2683</v>
      </c>
      <c r="D122" s="205" t="s">
        <v>2684</v>
      </c>
      <c r="E122" s="209" t="s">
        <v>2685</v>
      </c>
      <c r="F122" s="208" t="s">
        <v>2230</v>
      </c>
      <c r="G122" s="209" t="s">
        <v>798</v>
      </c>
      <c r="H122" s="208"/>
      <c r="I122" s="210" t="s">
        <v>2686</v>
      </c>
      <c r="J122" s="208" t="s">
        <v>2687</v>
      </c>
      <c r="K122" s="208" t="s">
        <v>2688</v>
      </c>
      <c r="L122" s="209" t="s">
        <v>2689</v>
      </c>
      <c r="M122" s="208" t="s">
        <v>2690</v>
      </c>
      <c r="N122" s="209" t="s">
        <v>21</v>
      </c>
      <c r="O122" s="208" t="s">
        <v>22</v>
      </c>
      <c r="P122" s="207">
        <v>35203</v>
      </c>
      <c r="Q122" s="208"/>
      <c r="R122" s="208"/>
      <c r="S122" s="208"/>
      <c r="T122" s="202"/>
      <c r="U122" s="202"/>
      <c r="V122" s="203"/>
      <c r="W122" s="203"/>
      <c r="X122" s="203"/>
      <c r="Y122" s="203"/>
      <c r="Z122" s="203"/>
      <c r="AA122" s="203"/>
    </row>
    <row r="123" spans="1:27">
      <c r="A123" s="204"/>
      <c r="B123" s="205" t="s">
        <v>2120</v>
      </c>
      <c r="C123" s="205" t="s">
        <v>2683</v>
      </c>
      <c r="D123" s="205" t="s">
        <v>2691</v>
      </c>
      <c r="E123" s="205" t="s">
        <v>934</v>
      </c>
      <c r="F123" s="204"/>
      <c r="G123" s="205" t="s">
        <v>2692</v>
      </c>
      <c r="H123" s="204"/>
      <c r="I123" s="206" t="s">
        <v>2693</v>
      </c>
      <c r="J123" s="204" t="s">
        <v>2694</v>
      </c>
      <c r="K123" s="204" t="s">
        <v>2695</v>
      </c>
      <c r="L123" s="205" t="s">
        <v>2689</v>
      </c>
      <c r="M123" s="204" t="s">
        <v>2690</v>
      </c>
      <c r="N123" s="205" t="s">
        <v>21</v>
      </c>
      <c r="O123" s="204" t="s">
        <v>22</v>
      </c>
      <c r="P123" s="207">
        <v>35203</v>
      </c>
      <c r="Q123" s="208"/>
      <c r="R123" s="208"/>
      <c r="S123" s="208"/>
      <c r="T123" s="202"/>
      <c r="U123" s="202"/>
      <c r="V123" s="203"/>
      <c r="W123" s="203"/>
      <c r="X123" s="203"/>
      <c r="Y123" s="203"/>
      <c r="Z123" s="203"/>
      <c r="AA123" s="203"/>
    </row>
    <row r="124" spans="1:27">
      <c r="A124" s="204"/>
      <c r="B124" s="205" t="s">
        <v>2120</v>
      </c>
      <c r="C124" s="209" t="s">
        <v>2683</v>
      </c>
      <c r="D124" s="209" t="s">
        <v>2696</v>
      </c>
      <c r="E124" s="209" t="s">
        <v>155</v>
      </c>
      <c r="F124" s="208"/>
      <c r="G124" s="209" t="s">
        <v>2225</v>
      </c>
      <c r="H124" s="208"/>
      <c r="I124" s="210" t="s">
        <v>2697</v>
      </c>
      <c r="J124" s="208" t="s">
        <v>2698</v>
      </c>
      <c r="K124" s="208" t="s">
        <v>2699</v>
      </c>
      <c r="L124" s="209" t="s">
        <v>2689</v>
      </c>
      <c r="M124" s="208" t="s">
        <v>2690</v>
      </c>
      <c r="N124" s="209" t="s">
        <v>21</v>
      </c>
      <c r="O124" s="208" t="s">
        <v>22</v>
      </c>
      <c r="P124" s="207">
        <v>35203</v>
      </c>
      <c r="Q124" s="208"/>
      <c r="R124" s="208"/>
      <c r="S124" s="208"/>
      <c r="T124" s="202"/>
      <c r="U124" s="202"/>
      <c r="V124" s="203"/>
      <c r="W124" s="203"/>
      <c r="X124" s="203"/>
      <c r="Y124" s="203"/>
      <c r="Z124" s="203"/>
      <c r="AA124" s="203"/>
    </row>
    <row r="125" spans="1:27">
      <c r="A125" s="204"/>
      <c r="B125" s="205" t="s">
        <v>2120</v>
      </c>
      <c r="C125" s="205" t="s">
        <v>2683</v>
      </c>
      <c r="D125" s="205" t="s">
        <v>2700</v>
      </c>
      <c r="E125" s="205" t="s">
        <v>670</v>
      </c>
      <c r="F125" s="204"/>
      <c r="G125" s="205" t="s">
        <v>2701</v>
      </c>
      <c r="H125" s="204"/>
      <c r="I125" s="206" t="s">
        <v>2702</v>
      </c>
      <c r="J125" s="204" t="s">
        <v>2703</v>
      </c>
      <c r="K125" s="204" t="s">
        <v>2704</v>
      </c>
      <c r="L125" s="205" t="s">
        <v>2689</v>
      </c>
      <c r="M125" s="204" t="s">
        <v>2690</v>
      </c>
      <c r="N125" s="205" t="s">
        <v>21</v>
      </c>
      <c r="O125" s="204" t="s">
        <v>22</v>
      </c>
      <c r="P125" s="207">
        <v>35203</v>
      </c>
      <c r="Q125" s="208"/>
      <c r="R125" s="208"/>
      <c r="S125" s="208"/>
      <c r="T125" s="202"/>
      <c r="U125" s="202"/>
      <c r="V125" s="203"/>
      <c r="W125" s="203"/>
      <c r="X125" s="203"/>
      <c r="Y125" s="203"/>
      <c r="Z125" s="203"/>
      <c r="AA125" s="203"/>
    </row>
    <row r="126" spans="1:27">
      <c r="A126" s="204"/>
      <c r="B126" s="205" t="s">
        <v>2120</v>
      </c>
      <c r="C126" s="205" t="s">
        <v>2683</v>
      </c>
      <c r="D126" s="205" t="s">
        <v>2705</v>
      </c>
      <c r="E126" s="205" t="s">
        <v>2413</v>
      </c>
      <c r="F126" s="204"/>
      <c r="G126" s="205" t="s">
        <v>2706</v>
      </c>
      <c r="H126" s="204"/>
      <c r="I126" s="206" t="s">
        <v>2707</v>
      </c>
      <c r="J126" s="204" t="s">
        <v>2708</v>
      </c>
      <c r="K126" s="204"/>
      <c r="L126" s="205" t="s">
        <v>2689</v>
      </c>
      <c r="M126" s="204" t="s">
        <v>2690</v>
      </c>
      <c r="N126" s="205" t="s">
        <v>21</v>
      </c>
      <c r="O126" s="204" t="s">
        <v>22</v>
      </c>
      <c r="P126" s="207"/>
      <c r="Q126" s="208"/>
      <c r="R126" s="208"/>
      <c r="S126" s="208"/>
      <c r="T126" s="203"/>
      <c r="U126" s="203"/>
      <c r="V126" s="203"/>
      <c r="W126" s="203"/>
      <c r="X126" s="203"/>
      <c r="Y126" s="203"/>
      <c r="Z126" s="203"/>
      <c r="AA126" s="203"/>
    </row>
    <row r="127" spans="1:27">
      <c r="A127" s="204"/>
      <c r="B127" s="205" t="s">
        <v>2120</v>
      </c>
      <c r="C127" s="209" t="s">
        <v>2683</v>
      </c>
      <c r="D127" s="205" t="s">
        <v>2709</v>
      </c>
      <c r="E127" s="209" t="s">
        <v>79</v>
      </c>
      <c r="F127" s="208" t="s">
        <v>2710</v>
      </c>
      <c r="G127" s="209" t="s">
        <v>2711</v>
      </c>
      <c r="H127" s="208"/>
      <c r="I127" s="210" t="s">
        <v>2712</v>
      </c>
      <c r="J127" s="208" t="s">
        <v>2713</v>
      </c>
      <c r="K127" s="208" t="s">
        <v>2714</v>
      </c>
      <c r="L127" s="209" t="s">
        <v>2689</v>
      </c>
      <c r="M127" s="208" t="s">
        <v>2690</v>
      </c>
      <c r="N127" s="209" t="s">
        <v>21</v>
      </c>
      <c r="O127" s="208" t="s">
        <v>22</v>
      </c>
      <c r="P127" s="207">
        <v>35203</v>
      </c>
      <c r="Q127" s="208"/>
      <c r="R127" s="208"/>
      <c r="S127" s="208"/>
      <c r="T127" s="203"/>
      <c r="U127" s="203"/>
      <c r="V127" s="203"/>
      <c r="W127" s="203"/>
      <c r="X127" s="203"/>
      <c r="Y127" s="203"/>
      <c r="Z127" s="203"/>
      <c r="AA127" s="203"/>
    </row>
    <row r="128" spans="1:27">
      <c r="A128" s="204"/>
      <c r="B128" s="205" t="s">
        <v>2120</v>
      </c>
      <c r="C128" s="205" t="s">
        <v>2683</v>
      </c>
      <c r="D128" s="205" t="s">
        <v>2720</v>
      </c>
      <c r="E128" s="205" t="s">
        <v>1970</v>
      </c>
      <c r="F128" s="204" t="s">
        <v>2721</v>
      </c>
      <c r="G128" s="205" t="s">
        <v>2722</v>
      </c>
      <c r="H128" s="204"/>
      <c r="I128" s="206" t="s">
        <v>2723</v>
      </c>
      <c r="J128" s="204" t="s">
        <v>2713</v>
      </c>
      <c r="K128" s="204" t="s">
        <v>2724</v>
      </c>
      <c r="L128" s="205" t="s">
        <v>2689</v>
      </c>
      <c r="M128" s="204" t="s">
        <v>2690</v>
      </c>
      <c r="N128" s="205" t="s">
        <v>21</v>
      </c>
      <c r="O128" s="204" t="s">
        <v>22</v>
      </c>
      <c r="P128" s="207">
        <v>35203</v>
      </c>
      <c r="Q128" s="208"/>
      <c r="R128" s="208"/>
      <c r="S128" s="208"/>
      <c r="T128" s="203"/>
      <c r="U128" s="203"/>
      <c r="V128" s="203"/>
      <c r="W128" s="203"/>
      <c r="X128" s="203"/>
      <c r="Y128" s="203"/>
      <c r="Z128" s="203"/>
      <c r="AA128" s="203"/>
    </row>
    <row r="129" spans="1:27">
      <c r="A129" s="204"/>
      <c r="B129" s="205" t="s">
        <v>2120</v>
      </c>
      <c r="C129" s="205" t="s">
        <v>2683</v>
      </c>
      <c r="D129" s="205" t="s">
        <v>2715</v>
      </c>
      <c r="E129" s="205" t="s">
        <v>2716</v>
      </c>
      <c r="F129" s="204"/>
      <c r="G129" s="205" t="s">
        <v>169</v>
      </c>
      <c r="H129" s="204"/>
      <c r="I129" s="206" t="s">
        <v>2717</v>
      </c>
      <c r="J129" s="204" t="s">
        <v>2718</v>
      </c>
      <c r="K129" s="204" t="s">
        <v>2719</v>
      </c>
      <c r="L129" s="205" t="s">
        <v>2689</v>
      </c>
      <c r="M129" s="204" t="s">
        <v>2690</v>
      </c>
      <c r="N129" s="205" t="s">
        <v>21</v>
      </c>
      <c r="O129" s="204" t="s">
        <v>22</v>
      </c>
      <c r="P129" s="207">
        <v>35203</v>
      </c>
      <c r="Q129" s="208"/>
      <c r="R129" s="208"/>
      <c r="S129" s="208"/>
      <c r="T129" s="203"/>
      <c r="U129" s="203"/>
      <c r="V129" s="203"/>
      <c r="W129" s="203"/>
      <c r="X129" s="203"/>
      <c r="Y129" s="203"/>
      <c r="Z129" s="203"/>
      <c r="AA129" s="203"/>
    </row>
    <row r="130" spans="1:27">
      <c r="A130" s="204"/>
      <c r="B130" s="205" t="s">
        <v>2120</v>
      </c>
      <c r="C130" s="205" t="s">
        <v>2683</v>
      </c>
      <c r="D130" s="205" t="s">
        <v>2725</v>
      </c>
      <c r="E130" s="205" t="s">
        <v>2726</v>
      </c>
      <c r="F130" s="204"/>
      <c r="G130" s="205" t="s">
        <v>2727</v>
      </c>
      <c r="H130" s="204"/>
      <c r="I130" s="206" t="s">
        <v>2728</v>
      </c>
      <c r="J130" s="204" t="s">
        <v>2729</v>
      </c>
      <c r="K130" s="204"/>
      <c r="L130" s="205" t="s">
        <v>2689</v>
      </c>
      <c r="M130" s="204" t="s">
        <v>2690</v>
      </c>
      <c r="N130" s="205" t="s">
        <v>21</v>
      </c>
      <c r="O130" s="204" t="s">
        <v>22</v>
      </c>
      <c r="P130" s="207">
        <v>35203</v>
      </c>
      <c r="Q130" s="208"/>
      <c r="R130" s="208"/>
      <c r="S130" s="208"/>
      <c r="T130" s="202"/>
      <c r="U130" s="202"/>
      <c r="V130" s="203"/>
      <c r="W130" s="203"/>
      <c r="X130" s="203"/>
      <c r="Y130" s="203"/>
      <c r="Z130" s="203"/>
      <c r="AA130" s="203"/>
    </row>
    <row r="131" spans="1:27">
      <c r="A131" s="204"/>
      <c r="B131" s="205" t="s">
        <v>2120</v>
      </c>
      <c r="C131" s="209" t="s">
        <v>2683</v>
      </c>
      <c r="D131" s="205" t="s">
        <v>2730</v>
      </c>
      <c r="E131" s="209" t="s">
        <v>2731</v>
      </c>
      <c r="F131" s="208"/>
      <c r="G131" s="209" t="s">
        <v>2732</v>
      </c>
      <c r="H131" s="208"/>
      <c r="I131" s="210" t="s">
        <v>2733</v>
      </c>
      <c r="J131" s="208" t="s">
        <v>2734</v>
      </c>
      <c r="K131" s="208" t="s">
        <v>2735</v>
      </c>
      <c r="L131" s="209" t="s">
        <v>2736</v>
      </c>
      <c r="M131" s="208" t="s">
        <v>2690</v>
      </c>
      <c r="N131" s="209" t="s">
        <v>21</v>
      </c>
      <c r="O131" s="208" t="s">
        <v>22</v>
      </c>
      <c r="P131" s="207">
        <v>35203</v>
      </c>
      <c r="Q131" s="208"/>
      <c r="R131" s="208"/>
      <c r="S131" s="208"/>
      <c r="T131" s="203"/>
      <c r="U131" s="203"/>
      <c r="V131" s="203"/>
      <c r="W131" s="203"/>
      <c r="X131" s="203"/>
      <c r="Y131" s="203"/>
      <c r="Z131" s="203"/>
      <c r="AA131" s="203"/>
    </row>
    <row r="132" spans="1:27">
      <c r="A132" s="204"/>
      <c r="B132" s="205" t="s">
        <v>2120</v>
      </c>
      <c r="C132" s="205" t="s">
        <v>2683</v>
      </c>
      <c r="D132" s="205" t="s">
        <v>2737</v>
      </c>
      <c r="E132" s="205" t="s">
        <v>308</v>
      </c>
      <c r="F132" s="204"/>
      <c r="G132" s="205" t="s">
        <v>1924</v>
      </c>
      <c r="H132" s="204"/>
      <c r="I132" s="206" t="s">
        <v>2738</v>
      </c>
      <c r="J132" s="204" t="s">
        <v>2739</v>
      </c>
      <c r="K132" s="204"/>
      <c r="L132" s="205" t="s">
        <v>2689</v>
      </c>
      <c r="M132" s="204" t="s">
        <v>2690</v>
      </c>
      <c r="N132" s="205" t="s">
        <v>21</v>
      </c>
      <c r="O132" s="204" t="s">
        <v>22</v>
      </c>
      <c r="P132" s="207">
        <v>35203</v>
      </c>
      <c r="Q132" s="208"/>
      <c r="R132" s="208"/>
      <c r="S132" s="208"/>
      <c r="T132" s="202"/>
      <c r="U132" s="202"/>
      <c r="V132" s="203"/>
      <c r="W132" s="203"/>
      <c r="X132" s="203"/>
      <c r="Y132" s="203"/>
      <c r="Z132" s="203"/>
      <c r="AA132" s="203"/>
    </row>
    <row r="133" spans="1:27">
      <c r="A133" s="204"/>
      <c r="B133" s="205" t="s">
        <v>2120</v>
      </c>
      <c r="C133" s="205" t="s">
        <v>2740</v>
      </c>
      <c r="D133" s="205" t="s">
        <v>2741</v>
      </c>
      <c r="E133" s="205" t="s">
        <v>84</v>
      </c>
      <c r="F133" s="204"/>
      <c r="G133" s="205" t="s">
        <v>2742</v>
      </c>
      <c r="H133" s="204"/>
      <c r="I133" s="6" t="s">
        <v>2743</v>
      </c>
      <c r="J133" s="204" t="s">
        <v>2744</v>
      </c>
      <c r="K133" s="204"/>
      <c r="L133" s="205" t="s">
        <v>2745</v>
      </c>
      <c r="M133" s="204" t="s">
        <v>2746</v>
      </c>
      <c r="N133" s="205" t="s">
        <v>21</v>
      </c>
      <c r="O133" s="204" t="s">
        <v>22</v>
      </c>
      <c r="P133" s="207">
        <v>35209</v>
      </c>
      <c r="Q133" s="208"/>
      <c r="R133" s="208"/>
      <c r="S133" s="208"/>
      <c r="T133" s="202"/>
      <c r="U133" s="202"/>
      <c r="V133" s="203"/>
      <c r="W133" s="203"/>
      <c r="X133" s="203"/>
      <c r="Y133" s="203"/>
      <c r="Z133" s="203"/>
      <c r="AA133" s="203"/>
    </row>
    <row r="134" spans="1:27">
      <c r="A134" s="204"/>
      <c r="B134" s="205" t="s">
        <v>2120</v>
      </c>
      <c r="C134" s="205" t="s">
        <v>2747</v>
      </c>
      <c r="D134" s="205" t="s">
        <v>2748</v>
      </c>
      <c r="E134" s="205" t="s">
        <v>101</v>
      </c>
      <c r="F134" s="204"/>
      <c r="G134" s="205" t="s">
        <v>2749</v>
      </c>
      <c r="H134" s="204"/>
      <c r="I134" s="206" t="s">
        <v>2750</v>
      </c>
      <c r="J134" s="204"/>
      <c r="K134" s="204"/>
      <c r="L134" s="205"/>
      <c r="M134" s="204"/>
      <c r="N134" s="205"/>
      <c r="O134" s="204"/>
      <c r="P134" s="207"/>
      <c r="Q134" s="208"/>
      <c r="R134" s="208"/>
      <c r="S134" s="208"/>
      <c r="T134" s="203"/>
      <c r="U134" s="203"/>
      <c r="V134" s="203"/>
      <c r="W134" s="203"/>
      <c r="X134" s="203"/>
      <c r="Y134" s="203"/>
      <c r="Z134" s="203"/>
      <c r="AA134" s="203"/>
    </row>
    <row r="135" spans="1:27">
      <c r="A135" s="204"/>
      <c r="B135" s="205" t="s">
        <v>2120</v>
      </c>
      <c r="C135" s="205" t="s">
        <v>2751</v>
      </c>
      <c r="D135" s="205" t="s">
        <v>2752</v>
      </c>
      <c r="E135" s="205" t="s">
        <v>2753</v>
      </c>
      <c r="F135" s="204"/>
      <c r="G135" s="205" t="s">
        <v>2754</v>
      </c>
      <c r="H135" s="204"/>
      <c r="I135" s="206" t="s">
        <v>2755</v>
      </c>
      <c r="J135" s="204"/>
      <c r="K135" s="204"/>
      <c r="L135" s="205"/>
      <c r="M135" s="204"/>
      <c r="N135" s="205"/>
      <c r="O135" s="204"/>
      <c r="P135" s="207"/>
      <c r="Q135" s="208"/>
      <c r="R135" s="208"/>
      <c r="S135" s="208"/>
      <c r="T135" s="202"/>
      <c r="U135" s="202"/>
      <c r="V135" s="203"/>
      <c r="W135" s="203"/>
      <c r="X135" s="203"/>
      <c r="Y135" s="203"/>
      <c r="Z135" s="203"/>
      <c r="AA135" s="203"/>
    </row>
    <row r="136" spans="1:27">
      <c r="A136" s="204"/>
      <c r="B136" s="205" t="s">
        <v>2120</v>
      </c>
      <c r="C136" s="205" t="s">
        <v>2756</v>
      </c>
      <c r="D136" s="205" t="s">
        <v>2757</v>
      </c>
      <c r="E136" s="205" t="s">
        <v>2758</v>
      </c>
      <c r="F136" s="204"/>
      <c r="G136" s="205" t="s">
        <v>2759</v>
      </c>
      <c r="H136" s="204"/>
      <c r="I136" s="206" t="s">
        <v>2760</v>
      </c>
      <c r="J136" s="204" t="s">
        <v>2761</v>
      </c>
      <c r="K136" s="204" t="s">
        <v>2762</v>
      </c>
      <c r="L136" s="205" t="s">
        <v>2763</v>
      </c>
      <c r="M136" s="204" t="s">
        <v>2400</v>
      </c>
      <c r="N136" s="205" t="s">
        <v>21</v>
      </c>
      <c r="O136" s="204" t="s">
        <v>22</v>
      </c>
      <c r="P136" s="207">
        <v>35209</v>
      </c>
      <c r="Q136" s="208"/>
      <c r="R136" s="208"/>
      <c r="S136" s="208"/>
      <c r="T136" s="202"/>
      <c r="U136" s="202"/>
      <c r="V136" s="203"/>
      <c r="W136" s="203"/>
      <c r="X136" s="203"/>
      <c r="Y136" s="203"/>
      <c r="Z136" s="203"/>
      <c r="AA136" s="203"/>
    </row>
    <row r="137" spans="1:27">
      <c r="A137" s="204"/>
      <c r="B137" s="205" t="s">
        <v>2120</v>
      </c>
      <c r="C137" s="205" t="s">
        <v>2756</v>
      </c>
      <c r="D137" s="205" t="s">
        <v>2764</v>
      </c>
      <c r="E137" s="205" t="s">
        <v>2765</v>
      </c>
      <c r="F137" s="204"/>
      <c r="G137" s="205" t="s">
        <v>2766</v>
      </c>
      <c r="H137" s="204"/>
      <c r="I137" s="211" t="s">
        <v>2767</v>
      </c>
      <c r="J137" s="204" t="s">
        <v>2768</v>
      </c>
      <c r="K137" s="204" t="s">
        <v>2769</v>
      </c>
      <c r="L137" s="205" t="s">
        <v>2763</v>
      </c>
      <c r="M137" s="204" t="s">
        <v>2400</v>
      </c>
      <c r="N137" s="205" t="s">
        <v>21</v>
      </c>
      <c r="O137" s="204" t="s">
        <v>22</v>
      </c>
      <c r="P137" s="207">
        <v>35209</v>
      </c>
      <c r="Q137" s="208"/>
      <c r="R137" s="208"/>
      <c r="S137" s="208"/>
      <c r="T137" s="202"/>
      <c r="U137" s="202"/>
      <c r="V137" s="203"/>
      <c r="W137" s="203"/>
      <c r="X137" s="203"/>
      <c r="Y137" s="203"/>
      <c r="Z137" s="203"/>
      <c r="AA137" s="203"/>
    </row>
    <row r="138" spans="1:27">
      <c r="A138" s="204"/>
      <c r="B138" s="205" t="s">
        <v>2120</v>
      </c>
      <c r="C138" s="205" t="s">
        <v>2756</v>
      </c>
      <c r="D138" s="205" t="s">
        <v>2770</v>
      </c>
      <c r="E138" s="205" t="s">
        <v>2771</v>
      </c>
      <c r="F138" s="204"/>
      <c r="G138" s="205" t="s">
        <v>155</v>
      </c>
      <c r="H138" s="204"/>
      <c r="I138" s="206" t="s">
        <v>2772</v>
      </c>
      <c r="J138" s="204"/>
      <c r="K138" s="204"/>
      <c r="L138" s="205"/>
      <c r="M138" s="204"/>
      <c r="N138" s="205"/>
      <c r="O138" s="204"/>
      <c r="P138" s="207"/>
      <c r="Q138" s="208"/>
      <c r="R138" s="208"/>
      <c r="S138" s="208"/>
      <c r="T138" s="202"/>
      <c r="U138" s="202"/>
      <c r="V138" s="203"/>
      <c r="W138" s="203"/>
      <c r="X138" s="203"/>
      <c r="Y138" s="203"/>
      <c r="Z138" s="203"/>
      <c r="AA138" s="203"/>
    </row>
    <row r="139" spans="1:27">
      <c r="A139" s="204"/>
      <c r="B139" s="205" t="s">
        <v>2120</v>
      </c>
      <c r="C139" s="205" t="s">
        <v>2756</v>
      </c>
      <c r="D139" s="205" t="s">
        <v>2798</v>
      </c>
      <c r="E139" s="205" t="s">
        <v>2799</v>
      </c>
      <c r="F139" s="204" t="s">
        <v>2800</v>
      </c>
      <c r="G139" s="205" t="s">
        <v>2801</v>
      </c>
      <c r="H139" s="204"/>
      <c r="I139" s="206" t="s">
        <v>2802</v>
      </c>
      <c r="J139" s="204" t="s">
        <v>2803</v>
      </c>
      <c r="K139" s="204" t="s">
        <v>2803</v>
      </c>
      <c r="L139" s="205" t="s">
        <v>2763</v>
      </c>
      <c r="M139" s="204" t="s">
        <v>2777</v>
      </c>
      <c r="N139" s="205" t="s">
        <v>21</v>
      </c>
      <c r="O139" s="204" t="s">
        <v>22</v>
      </c>
      <c r="P139" s="207">
        <v>36209</v>
      </c>
      <c r="Q139" s="208"/>
      <c r="R139" s="208"/>
      <c r="S139" s="208"/>
      <c r="T139" s="202"/>
      <c r="U139" s="202"/>
      <c r="V139" s="203"/>
      <c r="W139" s="203"/>
      <c r="X139" s="203"/>
      <c r="Y139" s="203"/>
      <c r="Z139" s="203"/>
      <c r="AA139" s="203"/>
    </row>
    <row r="140" spans="1:27">
      <c r="A140" s="204"/>
      <c r="B140" s="205" t="s">
        <v>2120</v>
      </c>
      <c r="C140" s="205" t="s">
        <v>2756</v>
      </c>
      <c r="D140" s="205" t="s">
        <v>2773</v>
      </c>
      <c r="E140" s="205" t="s">
        <v>951</v>
      </c>
      <c r="F140" s="204"/>
      <c r="G140" s="205" t="s">
        <v>806</v>
      </c>
      <c r="H140" s="204"/>
      <c r="I140" s="206" t="s">
        <v>2774</v>
      </c>
      <c r="J140" s="204" t="s">
        <v>2775</v>
      </c>
      <c r="K140" s="204" t="s">
        <v>2776</v>
      </c>
      <c r="L140" s="205" t="s">
        <v>2763</v>
      </c>
      <c r="M140" s="204" t="s">
        <v>2777</v>
      </c>
      <c r="N140" s="205" t="s">
        <v>21</v>
      </c>
      <c r="O140" s="204" t="s">
        <v>22</v>
      </c>
      <c r="P140" s="207">
        <v>35209</v>
      </c>
      <c r="Q140" s="208"/>
      <c r="R140" s="208"/>
      <c r="S140" s="208"/>
      <c r="T140" s="202"/>
      <c r="U140" s="202"/>
      <c r="V140" s="203"/>
      <c r="W140" s="203"/>
      <c r="X140" s="203"/>
      <c r="Y140" s="203"/>
      <c r="Z140" s="203"/>
      <c r="AA140" s="203"/>
    </row>
    <row r="141" spans="1:27">
      <c r="A141" s="204"/>
      <c r="B141" s="205" t="s">
        <v>2120</v>
      </c>
      <c r="C141" s="205" t="s">
        <v>2756</v>
      </c>
      <c r="D141" s="205" t="s">
        <v>2778</v>
      </c>
      <c r="E141" s="205" t="s">
        <v>2779</v>
      </c>
      <c r="F141" s="204" t="s">
        <v>2780</v>
      </c>
      <c r="G141" s="205" t="s">
        <v>615</v>
      </c>
      <c r="H141" s="204"/>
      <c r="I141" s="206" t="s">
        <v>2781</v>
      </c>
      <c r="J141" s="204" t="s">
        <v>2782</v>
      </c>
      <c r="K141" s="204"/>
      <c r="L141" s="205" t="s">
        <v>2763</v>
      </c>
      <c r="M141" s="204" t="s">
        <v>2777</v>
      </c>
      <c r="N141" s="205" t="s">
        <v>21</v>
      </c>
      <c r="O141" s="204" t="s">
        <v>22</v>
      </c>
      <c r="P141" s="207">
        <v>35209</v>
      </c>
      <c r="Q141" s="208"/>
      <c r="R141" s="208"/>
      <c r="S141" s="208"/>
      <c r="T141" s="202"/>
      <c r="U141" s="202"/>
      <c r="V141" s="203"/>
      <c r="W141" s="203"/>
      <c r="X141" s="203"/>
      <c r="Y141" s="203"/>
      <c r="Z141" s="203"/>
      <c r="AA141" s="203"/>
    </row>
    <row r="142" spans="1:27">
      <c r="A142" s="204"/>
      <c r="B142" s="205" t="s">
        <v>2120</v>
      </c>
      <c r="C142" s="205" t="s">
        <v>2756</v>
      </c>
      <c r="D142" s="205" t="s">
        <v>2783</v>
      </c>
      <c r="E142" s="205" t="s">
        <v>2784</v>
      </c>
      <c r="F142" s="204"/>
      <c r="G142" s="205" t="s">
        <v>2785</v>
      </c>
      <c r="H142" s="204"/>
      <c r="I142" s="206" t="s">
        <v>2786</v>
      </c>
      <c r="J142" s="204" t="s">
        <v>2787</v>
      </c>
      <c r="K142" s="204" t="s">
        <v>2788</v>
      </c>
      <c r="L142" s="205" t="s">
        <v>2763</v>
      </c>
      <c r="M142" s="204" t="s">
        <v>2777</v>
      </c>
      <c r="N142" s="205" t="s">
        <v>21</v>
      </c>
      <c r="O142" s="204" t="s">
        <v>22</v>
      </c>
      <c r="P142" s="207">
        <v>35209</v>
      </c>
      <c r="Q142" s="208"/>
      <c r="R142" s="208"/>
      <c r="S142" s="208"/>
      <c r="T142" s="202"/>
      <c r="U142" s="202"/>
      <c r="V142" s="203"/>
      <c r="W142" s="203"/>
      <c r="X142" s="203"/>
      <c r="Y142" s="203"/>
      <c r="Z142" s="203"/>
      <c r="AA142" s="203"/>
    </row>
    <row r="143" spans="1:27">
      <c r="A143" s="204"/>
      <c r="B143" s="205" t="s">
        <v>2120</v>
      </c>
      <c r="C143" s="205" t="s">
        <v>2756</v>
      </c>
      <c r="D143" s="205" t="s">
        <v>2789</v>
      </c>
      <c r="E143" s="205" t="s">
        <v>285</v>
      </c>
      <c r="F143" s="204"/>
      <c r="G143" s="205" t="s">
        <v>2790</v>
      </c>
      <c r="H143" s="204"/>
      <c r="I143" s="206" t="s">
        <v>2791</v>
      </c>
      <c r="J143" s="204" t="s">
        <v>2792</v>
      </c>
      <c r="K143" s="204"/>
      <c r="L143" s="205" t="s">
        <v>2763</v>
      </c>
      <c r="M143" s="204" t="s">
        <v>2777</v>
      </c>
      <c r="N143" s="205" t="s">
        <v>21</v>
      </c>
      <c r="O143" s="204" t="s">
        <v>22</v>
      </c>
      <c r="P143" s="207">
        <v>35209</v>
      </c>
      <c r="Q143" s="208"/>
      <c r="R143" s="208"/>
      <c r="S143" s="208"/>
      <c r="T143" s="202"/>
      <c r="U143" s="202"/>
      <c r="V143" s="203"/>
      <c r="W143" s="203"/>
      <c r="X143" s="203"/>
      <c r="Y143" s="203"/>
      <c r="Z143" s="203"/>
      <c r="AA143" s="203"/>
    </row>
    <row r="144" spans="1:27">
      <c r="A144" s="204"/>
      <c r="B144" s="205" t="s">
        <v>2120</v>
      </c>
      <c r="C144" s="205" t="s">
        <v>2756</v>
      </c>
      <c r="D144" s="205" t="s">
        <v>2793</v>
      </c>
      <c r="E144" s="205" t="s">
        <v>1207</v>
      </c>
      <c r="F144" s="204"/>
      <c r="G144" s="205" t="s">
        <v>2794</v>
      </c>
      <c r="H144" s="204"/>
      <c r="I144" s="206" t="s">
        <v>2795</v>
      </c>
      <c r="J144" s="204" t="s">
        <v>2796</v>
      </c>
      <c r="K144" s="204" t="s">
        <v>2797</v>
      </c>
      <c r="L144" s="205" t="s">
        <v>2763</v>
      </c>
      <c r="M144" s="204" t="s">
        <v>2777</v>
      </c>
      <c r="N144" s="205" t="s">
        <v>21</v>
      </c>
      <c r="O144" s="204" t="s">
        <v>22</v>
      </c>
      <c r="P144" s="207">
        <v>35209</v>
      </c>
      <c r="Q144" s="208"/>
      <c r="R144" s="208"/>
      <c r="S144" s="208"/>
      <c r="T144" s="202"/>
      <c r="U144" s="202"/>
      <c r="V144" s="203"/>
      <c r="W144" s="203"/>
      <c r="X144" s="203"/>
      <c r="Y144" s="203"/>
      <c r="Z144" s="203"/>
      <c r="AA144" s="203"/>
    </row>
    <row r="145" spans="1:27">
      <c r="A145" s="204"/>
      <c r="B145" s="205" t="s">
        <v>2120</v>
      </c>
      <c r="C145" s="205" t="s">
        <v>2804</v>
      </c>
      <c r="D145" s="205" t="s">
        <v>2819</v>
      </c>
      <c r="E145" s="205" t="s">
        <v>2820</v>
      </c>
      <c r="F145" s="204"/>
      <c r="G145" s="205" t="s">
        <v>2821</v>
      </c>
      <c r="H145" s="204"/>
      <c r="I145" s="206" t="s">
        <v>2822</v>
      </c>
      <c r="J145" s="204" t="s">
        <v>245</v>
      </c>
      <c r="K145" s="204"/>
      <c r="L145" s="205" t="s">
        <v>2808</v>
      </c>
      <c r="M145" s="204" t="s">
        <v>2809</v>
      </c>
      <c r="N145" s="205" t="s">
        <v>21</v>
      </c>
      <c r="O145" s="204" t="s">
        <v>22</v>
      </c>
      <c r="P145" s="207">
        <v>35203</v>
      </c>
      <c r="Q145" s="208"/>
      <c r="R145" s="208"/>
      <c r="S145" s="208"/>
      <c r="T145" s="202"/>
      <c r="U145" s="202"/>
      <c r="V145" s="203"/>
      <c r="W145" s="203"/>
      <c r="X145" s="203"/>
      <c r="Y145" s="203"/>
      <c r="Z145" s="203"/>
      <c r="AA145" s="203"/>
    </row>
    <row r="146" spans="1:27">
      <c r="A146" s="204"/>
      <c r="B146" s="205" t="s">
        <v>2120</v>
      </c>
      <c r="C146" s="205" t="s">
        <v>2804</v>
      </c>
      <c r="D146" s="205" t="s">
        <v>2805</v>
      </c>
      <c r="E146" s="205" t="s">
        <v>155</v>
      </c>
      <c r="F146" s="204"/>
      <c r="G146" s="205" t="s">
        <v>2806</v>
      </c>
      <c r="H146" s="204"/>
      <c r="I146" s="206" t="s">
        <v>2807</v>
      </c>
      <c r="J146" s="204"/>
      <c r="K146" s="204"/>
      <c r="L146" s="205" t="s">
        <v>2808</v>
      </c>
      <c r="M146" s="204" t="s">
        <v>2809</v>
      </c>
      <c r="N146" s="205" t="s">
        <v>21</v>
      </c>
      <c r="O146" s="204" t="s">
        <v>22</v>
      </c>
      <c r="P146" s="207">
        <v>35203</v>
      </c>
      <c r="Q146" s="208"/>
      <c r="R146" s="208"/>
      <c r="S146" s="208"/>
      <c r="T146" s="202"/>
      <c r="U146" s="202"/>
      <c r="V146" s="203"/>
      <c r="W146" s="203"/>
      <c r="X146" s="203"/>
      <c r="Y146" s="203"/>
      <c r="Z146" s="203"/>
      <c r="AA146" s="203"/>
    </row>
    <row r="147" spans="1:27">
      <c r="A147" s="204"/>
      <c r="B147" s="205" t="s">
        <v>2120</v>
      </c>
      <c r="C147" s="205" t="s">
        <v>2804</v>
      </c>
      <c r="D147" s="205" t="s">
        <v>2828</v>
      </c>
      <c r="E147" s="205" t="s">
        <v>2829</v>
      </c>
      <c r="F147" s="204"/>
      <c r="G147" s="205" t="s">
        <v>2480</v>
      </c>
      <c r="H147" s="204"/>
      <c r="I147" s="205" t="s">
        <v>2830</v>
      </c>
      <c r="J147" s="204"/>
      <c r="K147" s="204"/>
      <c r="L147" s="205"/>
      <c r="M147" s="204"/>
      <c r="N147" s="205"/>
      <c r="O147" s="204"/>
      <c r="P147" s="207"/>
      <c r="Q147" s="208"/>
      <c r="R147" s="208"/>
      <c r="S147" s="208"/>
      <c r="T147" s="202"/>
      <c r="U147" s="202"/>
      <c r="V147" s="203"/>
      <c r="W147" s="203"/>
      <c r="X147" s="203"/>
      <c r="Y147" s="203"/>
      <c r="Z147" s="203"/>
      <c r="AA147" s="203"/>
    </row>
    <row r="148" spans="1:27">
      <c r="A148" s="204"/>
      <c r="B148" s="205" t="s">
        <v>2120</v>
      </c>
      <c r="C148" s="205" t="s">
        <v>2804</v>
      </c>
      <c r="D148" s="205" t="s">
        <v>2810</v>
      </c>
      <c r="E148" s="205" t="s">
        <v>2811</v>
      </c>
      <c r="F148" s="204"/>
      <c r="G148" s="205" t="s">
        <v>2812</v>
      </c>
      <c r="H148" s="204"/>
      <c r="I148" s="206" t="s">
        <v>2813</v>
      </c>
      <c r="J148" s="204" t="s">
        <v>2814</v>
      </c>
      <c r="K148" s="204"/>
      <c r="L148" s="205" t="s">
        <v>2808</v>
      </c>
      <c r="M148" s="204" t="s">
        <v>2809</v>
      </c>
      <c r="N148" s="205" t="s">
        <v>21</v>
      </c>
      <c r="O148" s="204" t="s">
        <v>22</v>
      </c>
      <c r="P148" s="207">
        <v>35203</v>
      </c>
      <c r="Q148" s="208"/>
      <c r="R148" s="208"/>
      <c r="S148" s="208"/>
      <c r="T148" s="202"/>
      <c r="U148" s="202"/>
      <c r="V148" s="203"/>
      <c r="W148" s="203"/>
      <c r="X148" s="203"/>
      <c r="Y148" s="203"/>
      <c r="Z148" s="203"/>
      <c r="AA148" s="203"/>
    </row>
    <row r="149" spans="1:27">
      <c r="A149" s="208"/>
      <c r="B149" s="209" t="s">
        <v>2120</v>
      </c>
      <c r="C149" s="209" t="s">
        <v>2804</v>
      </c>
      <c r="D149" s="209" t="s">
        <v>2839</v>
      </c>
      <c r="E149" s="209" t="s">
        <v>1415</v>
      </c>
      <c r="F149" s="208"/>
      <c r="G149" s="209" t="s">
        <v>2840</v>
      </c>
      <c r="H149" s="208"/>
      <c r="I149" s="210" t="s">
        <v>2841</v>
      </c>
      <c r="J149" s="208" t="s">
        <v>2842</v>
      </c>
      <c r="K149" s="208" t="s">
        <v>2843</v>
      </c>
      <c r="L149" s="209" t="s">
        <v>2844</v>
      </c>
      <c r="M149" s="208" t="s">
        <v>2809</v>
      </c>
      <c r="N149" s="209" t="s">
        <v>2845</v>
      </c>
      <c r="O149" s="208" t="s">
        <v>22</v>
      </c>
      <c r="P149" s="207">
        <v>35203</v>
      </c>
      <c r="Q149" s="208"/>
      <c r="R149" s="208"/>
      <c r="S149" s="208"/>
      <c r="T149" s="202"/>
      <c r="U149" s="202"/>
      <c r="V149" s="203"/>
      <c r="W149" s="203"/>
      <c r="X149" s="203"/>
      <c r="Y149" s="203"/>
      <c r="Z149" s="203"/>
      <c r="AA149" s="203"/>
    </row>
    <row r="150" spans="1:27">
      <c r="A150" s="204"/>
      <c r="B150" s="205" t="s">
        <v>2120</v>
      </c>
      <c r="C150" s="205" t="s">
        <v>2815</v>
      </c>
      <c r="D150" s="205" t="s">
        <v>2816</v>
      </c>
      <c r="E150" s="205" t="s">
        <v>555</v>
      </c>
      <c r="F150" s="204"/>
      <c r="G150" s="205" t="s">
        <v>2817</v>
      </c>
      <c r="H150" s="204"/>
      <c r="I150" s="206" t="s">
        <v>2818</v>
      </c>
      <c r="J150" s="204"/>
      <c r="K150" s="204"/>
      <c r="L150" s="205" t="s">
        <v>2808</v>
      </c>
      <c r="M150" s="204" t="s">
        <v>2809</v>
      </c>
      <c r="N150" s="205" t="s">
        <v>21</v>
      </c>
      <c r="O150" s="204" t="s">
        <v>22</v>
      </c>
      <c r="P150" s="207">
        <v>35203</v>
      </c>
      <c r="Q150" s="208"/>
      <c r="R150" s="208"/>
      <c r="S150" s="208"/>
      <c r="T150" s="202"/>
      <c r="U150" s="202"/>
      <c r="V150" s="203"/>
      <c r="W150" s="203"/>
      <c r="X150" s="203"/>
      <c r="Y150" s="203"/>
      <c r="Z150" s="203"/>
      <c r="AA150" s="203"/>
    </row>
    <row r="151" spans="1:27">
      <c r="A151" s="204"/>
      <c r="B151" s="205" t="s">
        <v>2120</v>
      </c>
      <c r="C151" s="205" t="s">
        <v>2804</v>
      </c>
      <c r="D151" s="205" t="s">
        <v>2831</v>
      </c>
      <c r="E151" s="205" t="s">
        <v>389</v>
      </c>
      <c r="F151" s="204"/>
      <c r="G151" s="205" t="s">
        <v>2423</v>
      </c>
      <c r="H151" s="204"/>
      <c r="I151" s="206" t="s">
        <v>2832</v>
      </c>
      <c r="J151" s="204" t="s">
        <v>2833</v>
      </c>
      <c r="K151" s="204"/>
      <c r="L151" s="205" t="s">
        <v>2834</v>
      </c>
      <c r="M151" s="204" t="s">
        <v>2809</v>
      </c>
      <c r="N151" s="205" t="s">
        <v>21</v>
      </c>
      <c r="O151" s="204" t="s">
        <v>22</v>
      </c>
      <c r="P151" s="207">
        <v>35203</v>
      </c>
      <c r="Q151" s="208"/>
      <c r="R151" s="208"/>
      <c r="S151" s="208"/>
      <c r="T151" s="202"/>
      <c r="U151" s="202"/>
      <c r="V151" s="203"/>
      <c r="W151" s="203"/>
      <c r="X151" s="203"/>
      <c r="Y151" s="203"/>
      <c r="Z151" s="203"/>
      <c r="AA151" s="203"/>
    </row>
    <row r="152" spans="1:27">
      <c r="A152" s="204"/>
      <c r="B152" s="205" t="s">
        <v>2120</v>
      </c>
      <c r="C152" s="205" t="s">
        <v>2804</v>
      </c>
      <c r="D152" s="205" t="s">
        <v>2835</v>
      </c>
      <c r="E152" s="205" t="s">
        <v>858</v>
      </c>
      <c r="F152" s="204"/>
      <c r="G152" s="205" t="s">
        <v>2836</v>
      </c>
      <c r="H152" s="204"/>
      <c r="I152" s="206" t="s">
        <v>2837</v>
      </c>
      <c r="J152" s="204" t="s">
        <v>2838</v>
      </c>
      <c r="K152" s="204" t="s">
        <v>2838</v>
      </c>
      <c r="L152" s="205" t="s">
        <v>2808</v>
      </c>
      <c r="M152" s="204" t="s">
        <v>2809</v>
      </c>
      <c r="N152" s="205" t="s">
        <v>21</v>
      </c>
      <c r="O152" s="204" t="s">
        <v>22</v>
      </c>
      <c r="P152" s="207">
        <v>35203</v>
      </c>
      <c r="Q152" s="208"/>
      <c r="R152" s="208"/>
      <c r="S152" s="208"/>
      <c r="T152" s="202"/>
      <c r="U152" s="202"/>
      <c r="V152" s="203"/>
      <c r="W152" s="203"/>
      <c r="X152" s="203"/>
      <c r="Y152" s="203"/>
      <c r="Z152" s="203"/>
      <c r="AA152" s="203"/>
    </row>
    <row r="153" spans="1:27">
      <c r="A153" s="204"/>
      <c r="B153" s="205" t="s">
        <v>2120</v>
      </c>
      <c r="C153" s="205" t="s">
        <v>2804</v>
      </c>
      <c r="D153" s="205" t="s">
        <v>2823</v>
      </c>
      <c r="E153" s="205" t="s">
        <v>975</v>
      </c>
      <c r="F153" s="204"/>
      <c r="G153" s="218" t="s">
        <v>2824</v>
      </c>
      <c r="H153" s="204"/>
      <c r="I153" s="205" t="s">
        <v>2825</v>
      </c>
      <c r="J153" s="204" t="s">
        <v>2826</v>
      </c>
      <c r="K153" s="204"/>
      <c r="L153" s="205" t="s">
        <v>2808</v>
      </c>
      <c r="M153" s="204" t="s">
        <v>2827</v>
      </c>
      <c r="N153" s="205" t="s">
        <v>21</v>
      </c>
      <c r="O153" s="204" t="s">
        <v>22</v>
      </c>
      <c r="P153" s="207">
        <v>35203</v>
      </c>
      <c r="Q153" s="208"/>
      <c r="R153" s="208"/>
      <c r="S153" s="208"/>
      <c r="T153" s="202"/>
      <c r="U153" s="202"/>
      <c r="V153" s="203"/>
      <c r="W153" s="203"/>
      <c r="X153" s="203"/>
      <c r="Y153" s="203"/>
      <c r="Z153" s="203"/>
      <c r="AA153" s="203"/>
    </row>
    <row r="154" spans="1:27">
      <c r="A154" s="204"/>
      <c r="B154" s="205" t="s">
        <v>2120</v>
      </c>
      <c r="C154" s="205" t="s">
        <v>2846</v>
      </c>
      <c r="D154" s="205" t="s">
        <v>2847</v>
      </c>
      <c r="E154" s="205" t="s">
        <v>442</v>
      </c>
      <c r="F154" s="204"/>
      <c r="G154" s="205" t="s">
        <v>2848</v>
      </c>
      <c r="H154" s="204"/>
      <c r="I154" s="206" t="s">
        <v>2849</v>
      </c>
      <c r="J154" s="204"/>
      <c r="K154" s="204" t="s">
        <v>2850</v>
      </c>
      <c r="L154" s="205" t="s">
        <v>2851</v>
      </c>
      <c r="M154" s="204" t="s">
        <v>2852</v>
      </c>
      <c r="N154" s="205" t="s">
        <v>21</v>
      </c>
      <c r="O154" s="204" t="s">
        <v>22</v>
      </c>
      <c r="P154" s="207">
        <v>35223</v>
      </c>
      <c r="Q154" s="208"/>
      <c r="R154" s="208"/>
      <c r="S154" s="208"/>
      <c r="T154" s="202"/>
      <c r="U154" s="202"/>
      <c r="V154" s="203"/>
      <c r="W154" s="203"/>
      <c r="X154" s="203"/>
      <c r="Y154" s="203"/>
      <c r="Z154" s="203"/>
      <c r="AA154" s="203"/>
    </row>
    <row r="155" spans="1:27">
      <c r="A155" s="204"/>
      <c r="B155" s="205" t="s">
        <v>2120</v>
      </c>
      <c r="C155" s="205" t="s">
        <v>2853</v>
      </c>
      <c r="D155" s="205" t="s">
        <v>2854</v>
      </c>
      <c r="E155" s="205" t="s">
        <v>450</v>
      </c>
      <c r="F155" s="204"/>
      <c r="G155" s="239" t="s">
        <v>2855</v>
      </c>
      <c r="H155" s="204"/>
      <c r="I155" s="206" t="s">
        <v>2856</v>
      </c>
      <c r="J155" s="204"/>
      <c r="K155" s="204"/>
      <c r="L155" s="205" t="s">
        <v>2857</v>
      </c>
      <c r="M155" s="204"/>
      <c r="N155" s="205"/>
      <c r="O155" s="204"/>
      <c r="P155" s="207"/>
      <c r="Q155" s="208"/>
      <c r="R155" s="208"/>
      <c r="S155" s="208"/>
      <c r="T155" s="202"/>
      <c r="U155" s="202"/>
      <c r="V155" s="203"/>
      <c r="W155" s="203"/>
      <c r="X155" s="203"/>
      <c r="Y155" s="203"/>
      <c r="Z155" s="203"/>
      <c r="AA155" s="203"/>
    </row>
    <row r="156" spans="1:27">
      <c r="A156" s="204"/>
      <c r="B156" s="205" t="s">
        <v>2120</v>
      </c>
      <c r="C156" s="205" t="s">
        <v>2853</v>
      </c>
      <c r="D156" s="205" t="s">
        <v>2858</v>
      </c>
      <c r="E156" s="205" t="s">
        <v>2859</v>
      </c>
      <c r="F156" s="204"/>
      <c r="G156" s="205" t="s">
        <v>2860</v>
      </c>
      <c r="H156" s="204"/>
      <c r="I156" s="206" t="s">
        <v>2861</v>
      </c>
      <c r="J156" s="204" t="s">
        <v>2862</v>
      </c>
      <c r="K156" s="204"/>
      <c r="L156" s="205" t="s">
        <v>2863</v>
      </c>
      <c r="M156" s="204" t="s">
        <v>2864</v>
      </c>
      <c r="N156" s="205" t="s">
        <v>21</v>
      </c>
      <c r="O156" s="204" t="s">
        <v>22</v>
      </c>
      <c r="P156" s="207"/>
      <c r="Q156" s="208"/>
      <c r="R156" s="208"/>
      <c r="S156" s="208"/>
      <c r="T156" s="202"/>
      <c r="U156" s="202"/>
      <c r="V156" s="203"/>
      <c r="W156" s="203"/>
      <c r="X156" s="203"/>
      <c r="Y156" s="203"/>
      <c r="Z156" s="203"/>
      <c r="AA156" s="203"/>
    </row>
    <row r="157" spans="1:27">
      <c r="A157" s="204"/>
      <c r="B157" s="205" t="s">
        <v>2120</v>
      </c>
      <c r="C157" s="205" t="s">
        <v>2853</v>
      </c>
      <c r="D157" s="205" t="s">
        <v>2874</v>
      </c>
      <c r="E157" s="205" t="s">
        <v>2875</v>
      </c>
      <c r="F157" s="204" t="s">
        <v>1707</v>
      </c>
      <c r="G157" s="205" t="s">
        <v>2876</v>
      </c>
      <c r="H157" s="204"/>
      <c r="I157" s="206" t="s">
        <v>2877</v>
      </c>
      <c r="J157" s="204"/>
      <c r="K157" s="204"/>
      <c r="L157" s="205" t="s">
        <v>2857</v>
      </c>
      <c r="M157" s="204"/>
      <c r="N157" s="205"/>
      <c r="O157" s="204"/>
      <c r="P157" s="207"/>
      <c r="Q157" s="208"/>
      <c r="R157" s="208"/>
      <c r="S157" s="208"/>
      <c r="T157" s="202"/>
      <c r="U157" s="202"/>
      <c r="V157" s="203"/>
      <c r="W157" s="203"/>
      <c r="X157" s="203"/>
      <c r="Y157" s="203"/>
      <c r="Z157" s="203"/>
      <c r="AA157" s="203"/>
    </row>
    <row r="158" spans="1:27">
      <c r="A158" s="204"/>
      <c r="B158" s="205" t="s">
        <v>2120</v>
      </c>
      <c r="C158" s="205" t="s">
        <v>2853</v>
      </c>
      <c r="D158" s="205" t="s">
        <v>2878</v>
      </c>
      <c r="E158" s="205" t="s">
        <v>2879</v>
      </c>
      <c r="F158" s="204" t="s">
        <v>1736</v>
      </c>
      <c r="G158" s="205" t="s">
        <v>2880</v>
      </c>
      <c r="H158" s="204"/>
      <c r="I158" s="206" t="s">
        <v>2881</v>
      </c>
      <c r="J158" s="204"/>
      <c r="K158" s="204"/>
      <c r="L158" s="205" t="s">
        <v>2857</v>
      </c>
      <c r="M158" s="204"/>
      <c r="N158" s="205"/>
      <c r="O158" s="204"/>
      <c r="P158" s="207"/>
      <c r="Q158" s="208"/>
      <c r="R158" s="208"/>
      <c r="S158" s="208"/>
      <c r="T158" s="202"/>
      <c r="U158" s="202"/>
      <c r="V158" s="203"/>
      <c r="W158" s="203"/>
      <c r="X158" s="203"/>
      <c r="Y158" s="203"/>
      <c r="Z158" s="203"/>
      <c r="AA158" s="203"/>
    </row>
    <row r="159" spans="1:27">
      <c r="A159" s="204"/>
      <c r="B159" s="205" t="s">
        <v>2120</v>
      </c>
      <c r="C159" s="205" t="s">
        <v>2853</v>
      </c>
      <c r="D159" s="205" t="s">
        <v>2865</v>
      </c>
      <c r="E159" s="205" t="s">
        <v>2866</v>
      </c>
      <c r="F159" s="204"/>
      <c r="G159" s="205" t="s">
        <v>2867</v>
      </c>
      <c r="H159" s="204"/>
      <c r="I159" s="206" t="s">
        <v>2868</v>
      </c>
      <c r="J159" s="204"/>
      <c r="K159" s="204"/>
      <c r="L159" s="205" t="s">
        <v>2869</v>
      </c>
      <c r="M159" s="204"/>
      <c r="N159" s="205" t="s">
        <v>21</v>
      </c>
      <c r="O159" s="204" t="s">
        <v>22</v>
      </c>
      <c r="P159" s="207"/>
      <c r="Q159" s="208"/>
      <c r="R159" s="208"/>
      <c r="S159" s="208"/>
      <c r="T159" s="202"/>
      <c r="U159" s="202"/>
      <c r="V159" s="203"/>
      <c r="W159" s="203"/>
      <c r="X159" s="203"/>
      <c r="Y159" s="203"/>
      <c r="Z159" s="203"/>
      <c r="AA159" s="203"/>
    </row>
    <row r="160" spans="1:27">
      <c r="A160" s="204"/>
      <c r="B160" s="205" t="s">
        <v>2120</v>
      </c>
      <c r="C160" s="205" t="s">
        <v>2853</v>
      </c>
      <c r="D160" s="205" t="s">
        <v>2882</v>
      </c>
      <c r="E160" s="205" t="s">
        <v>2883</v>
      </c>
      <c r="F160" s="204"/>
      <c r="G160" s="205" t="s">
        <v>923</v>
      </c>
      <c r="H160" s="204"/>
      <c r="I160" s="206" t="s">
        <v>2884</v>
      </c>
      <c r="J160" s="204"/>
      <c r="K160" s="204"/>
      <c r="L160" s="205"/>
      <c r="M160" s="204"/>
      <c r="N160" s="205"/>
      <c r="O160" s="204"/>
      <c r="P160" s="207"/>
      <c r="Q160" s="208"/>
      <c r="R160" s="208"/>
      <c r="S160" s="208"/>
      <c r="T160" s="202"/>
      <c r="U160" s="202"/>
      <c r="V160" s="203"/>
      <c r="W160" s="203"/>
      <c r="X160" s="203"/>
      <c r="Y160" s="203"/>
      <c r="Z160" s="203"/>
      <c r="AA160" s="203"/>
    </row>
    <row r="161" spans="1:27">
      <c r="A161" s="204"/>
      <c r="B161" s="205" t="s">
        <v>2120</v>
      </c>
      <c r="C161" s="205" t="s">
        <v>2853</v>
      </c>
      <c r="D161" s="205" t="s">
        <v>2885</v>
      </c>
      <c r="E161" s="205" t="s">
        <v>2829</v>
      </c>
      <c r="F161" s="204"/>
      <c r="G161" s="219" t="s">
        <v>2886</v>
      </c>
      <c r="H161" s="204"/>
      <c r="I161" s="206" t="s">
        <v>2887</v>
      </c>
      <c r="J161" s="204"/>
      <c r="K161" s="204"/>
      <c r="L161" s="205" t="s">
        <v>2869</v>
      </c>
      <c r="M161" s="204" t="s">
        <v>2888</v>
      </c>
      <c r="N161" s="205" t="s">
        <v>21</v>
      </c>
      <c r="O161" s="204" t="s">
        <v>22</v>
      </c>
      <c r="P161" s="207"/>
      <c r="Q161" s="208"/>
      <c r="R161" s="208"/>
      <c r="S161" s="208"/>
      <c r="T161" s="202"/>
      <c r="U161" s="202"/>
      <c r="V161" s="203"/>
      <c r="W161" s="203"/>
      <c r="X161" s="203"/>
      <c r="Y161" s="203"/>
      <c r="Z161" s="203"/>
      <c r="AA161" s="203"/>
    </row>
    <row r="162" spans="1:27">
      <c r="A162" s="204"/>
      <c r="B162" s="205" t="s">
        <v>2120</v>
      </c>
      <c r="C162" s="205" t="s">
        <v>2853</v>
      </c>
      <c r="D162" s="205" t="s">
        <v>2889</v>
      </c>
      <c r="E162" s="205" t="s">
        <v>2241</v>
      </c>
      <c r="F162" s="204"/>
      <c r="G162" s="205" t="s">
        <v>2890</v>
      </c>
      <c r="H162" s="204"/>
      <c r="I162" s="206" t="s">
        <v>2891</v>
      </c>
      <c r="J162" s="204"/>
      <c r="K162" s="204"/>
      <c r="L162" s="205" t="s">
        <v>2857</v>
      </c>
      <c r="M162" s="204"/>
      <c r="N162" s="205"/>
      <c r="O162" s="204"/>
      <c r="P162" s="207"/>
      <c r="Q162" s="208"/>
      <c r="R162" s="208"/>
      <c r="S162" s="208"/>
      <c r="T162" s="202"/>
      <c r="U162" s="202"/>
      <c r="V162" s="203"/>
      <c r="W162" s="203"/>
      <c r="X162" s="203"/>
      <c r="Y162" s="203"/>
      <c r="Z162" s="203"/>
      <c r="AA162" s="203"/>
    </row>
    <row r="163" spans="1:27">
      <c r="A163" s="204"/>
      <c r="B163" s="205" t="s">
        <v>2120</v>
      </c>
      <c r="C163" s="205" t="s">
        <v>2853</v>
      </c>
      <c r="D163" s="205" t="s">
        <v>2870</v>
      </c>
      <c r="E163" s="205" t="s">
        <v>2646</v>
      </c>
      <c r="F163" s="204"/>
      <c r="G163" s="205" t="s">
        <v>2871</v>
      </c>
      <c r="H163" s="204"/>
      <c r="I163" s="206" t="s">
        <v>2872</v>
      </c>
      <c r="J163" s="204"/>
      <c r="K163" s="204"/>
      <c r="L163" s="205" t="s">
        <v>2873</v>
      </c>
      <c r="M163" s="204"/>
      <c r="N163" s="205" t="s">
        <v>21</v>
      </c>
      <c r="O163" s="204" t="s">
        <v>22</v>
      </c>
      <c r="P163" s="207"/>
      <c r="Q163" s="208"/>
      <c r="R163" s="208"/>
      <c r="S163" s="208"/>
      <c r="T163" s="202"/>
      <c r="U163" s="202"/>
      <c r="V163" s="203"/>
      <c r="W163" s="203"/>
      <c r="X163" s="203"/>
      <c r="Y163" s="203"/>
      <c r="Z163" s="203"/>
      <c r="AA163" s="203"/>
    </row>
    <row r="164" spans="1:27">
      <c r="A164" s="204"/>
      <c r="B164" s="205" t="s">
        <v>2120</v>
      </c>
      <c r="C164" s="205" t="s">
        <v>2892</v>
      </c>
      <c r="D164" s="205" t="s">
        <v>2893</v>
      </c>
      <c r="E164" s="205" t="s">
        <v>2510</v>
      </c>
      <c r="F164" s="204"/>
      <c r="G164" s="205" t="s">
        <v>2894</v>
      </c>
      <c r="H164" s="204"/>
      <c r="I164" s="206" t="s">
        <v>2895</v>
      </c>
      <c r="J164" s="204" t="s">
        <v>2896</v>
      </c>
      <c r="K164" s="204"/>
      <c r="L164" s="205" t="s">
        <v>2897</v>
      </c>
      <c r="M164" s="204" t="s">
        <v>2898</v>
      </c>
      <c r="N164" s="205" t="s">
        <v>21</v>
      </c>
      <c r="O164" s="204" t="s">
        <v>22</v>
      </c>
      <c r="P164" s="207">
        <v>35233</v>
      </c>
      <c r="Q164" s="208"/>
      <c r="R164" s="208"/>
      <c r="S164" s="208"/>
      <c r="T164" s="202"/>
      <c r="U164" s="202"/>
      <c r="V164" s="203"/>
      <c r="W164" s="203"/>
      <c r="X164" s="203"/>
      <c r="Y164" s="203"/>
      <c r="Z164" s="203"/>
      <c r="AA164" s="203"/>
    </row>
    <row r="165" spans="1:27" ht="30">
      <c r="A165" s="204"/>
      <c r="B165" s="205" t="s">
        <v>2120</v>
      </c>
      <c r="C165" s="205" t="s">
        <v>2892</v>
      </c>
      <c r="D165" s="205" t="s">
        <v>2899</v>
      </c>
      <c r="E165" s="205" t="s">
        <v>457</v>
      </c>
      <c r="F165" s="204"/>
      <c r="G165" s="205" t="s">
        <v>2900</v>
      </c>
      <c r="H165" s="204"/>
      <c r="I165" s="206" t="s">
        <v>2901</v>
      </c>
      <c r="J165" s="204" t="s">
        <v>2896</v>
      </c>
      <c r="K165" s="204"/>
      <c r="L165" s="205" t="s">
        <v>2897</v>
      </c>
      <c r="M165" s="204" t="s">
        <v>2898</v>
      </c>
      <c r="N165" s="205" t="s">
        <v>21</v>
      </c>
      <c r="O165" s="204" t="s">
        <v>22</v>
      </c>
      <c r="P165" s="207">
        <v>35233</v>
      </c>
      <c r="Q165" s="208"/>
      <c r="R165" s="208"/>
      <c r="S165" s="208"/>
      <c r="T165" s="202"/>
      <c r="U165" s="202"/>
      <c r="V165" s="203"/>
      <c r="W165" s="203"/>
      <c r="X165" s="203"/>
      <c r="Y165" s="203"/>
      <c r="Z165" s="203"/>
      <c r="AA165" s="203"/>
    </row>
    <row r="166" spans="1:27" ht="30">
      <c r="A166" s="204"/>
      <c r="B166" s="205" t="s">
        <v>2120</v>
      </c>
      <c r="C166" s="209" t="s">
        <v>2902</v>
      </c>
      <c r="D166" s="209" t="s">
        <v>2903</v>
      </c>
      <c r="E166" s="209" t="s">
        <v>267</v>
      </c>
      <c r="F166" s="208"/>
      <c r="G166" s="209" t="s">
        <v>2414</v>
      </c>
      <c r="H166" s="208"/>
      <c r="I166" s="210" t="s">
        <v>2904</v>
      </c>
      <c r="J166" s="208" t="s">
        <v>2905</v>
      </c>
      <c r="K166" s="208" t="s">
        <v>2905</v>
      </c>
      <c r="L166" s="209" t="s">
        <v>2906</v>
      </c>
      <c r="M166" s="208">
        <v>320</v>
      </c>
      <c r="N166" s="209" t="s">
        <v>21</v>
      </c>
      <c r="O166" s="208" t="s">
        <v>22</v>
      </c>
      <c r="P166" s="207">
        <v>35209</v>
      </c>
      <c r="Q166" s="208"/>
      <c r="R166" s="208"/>
      <c r="S166" s="208"/>
      <c r="T166" s="202"/>
      <c r="U166" s="202"/>
      <c r="V166" s="203"/>
      <c r="W166" s="203"/>
      <c r="X166" s="203"/>
      <c r="Y166" s="203"/>
      <c r="Z166" s="203"/>
      <c r="AA166" s="203"/>
    </row>
    <row r="167" spans="1:27">
      <c r="A167" s="204"/>
      <c r="B167" s="205" t="s">
        <v>2120</v>
      </c>
      <c r="C167" s="209" t="s">
        <v>2907</v>
      </c>
      <c r="D167" s="209" t="s">
        <v>2908</v>
      </c>
      <c r="E167" s="209" t="s">
        <v>578</v>
      </c>
      <c r="F167" s="208"/>
      <c r="G167" s="209" t="s">
        <v>49</v>
      </c>
      <c r="H167" s="208"/>
      <c r="I167" s="210" t="s">
        <v>2909</v>
      </c>
      <c r="J167" s="208"/>
      <c r="K167" s="208"/>
      <c r="L167" s="209"/>
      <c r="M167" s="208"/>
      <c r="N167" s="209"/>
      <c r="O167" s="208"/>
      <c r="P167" s="207"/>
      <c r="Q167" s="208"/>
      <c r="R167" s="208"/>
      <c r="S167" s="208"/>
      <c r="T167" s="202"/>
      <c r="U167" s="202"/>
      <c r="V167" s="203"/>
      <c r="W167" s="203"/>
      <c r="X167" s="203"/>
      <c r="Y167" s="203"/>
      <c r="Z167" s="203"/>
      <c r="AA167" s="203"/>
    </row>
    <row r="168" spans="1:27">
      <c r="A168" s="204"/>
      <c r="B168" s="205" t="s">
        <v>2120</v>
      </c>
      <c r="C168" s="205" t="s">
        <v>2907</v>
      </c>
      <c r="D168" s="205" t="s">
        <v>2910</v>
      </c>
      <c r="E168" s="205" t="s">
        <v>894</v>
      </c>
      <c r="F168" s="204"/>
      <c r="G168" s="205" t="s">
        <v>2911</v>
      </c>
      <c r="H168" s="204"/>
      <c r="I168" s="206" t="s">
        <v>2912</v>
      </c>
      <c r="J168" s="204" t="s">
        <v>2913</v>
      </c>
      <c r="K168" s="204"/>
      <c r="L168" s="205" t="s">
        <v>2914</v>
      </c>
      <c r="M168" s="204" t="s">
        <v>2915</v>
      </c>
      <c r="N168" s="205" t="s">
        <v>21</v>
      </c>
      <c r="O168" s="204" t="s">
        <v>22</v>
      </c>
      <c r="P168" s="207">
        <v>35209</v>
      </c>
      <c r="Q168" s="208"/>
      <c r="R168" s="208"/>
      <c r="S168" s="208"/>
      <c r="T168" s="202"/>
      <c r="U168" s="202"/>
      <c r="V168" s="203"/>
      <c r="W168" s="203"/>
      <c r="X168" s="203"/>
      <c r="Y168" s="203"/>
      <c r="Z168" s="203"/>
      <c r="AA168" s="203"/>
    </row>
    <row r="169" spans="1:27">
      <c r="A169" s="204"/>
      <c r="B169" s="205" t="s">
        <v>2120</v>
      </c>
      <c r="C169" s="209" t="s">
        <v>2050</v>
      </c>
      <c r="D169" s="209" t="s">
        <v>2051</v>
      </c>
      <c r="E169" s="209" t="s">
        <v>2052</v>
      </c>
      <c r="F169" s="208"/>
      <c r="G169" s="209" t="s">
        <v>2053</v>
      </c>
      <c r="H169" s="208"/>
      <c r="I169" s="210" t="s">
        <v>2054</v>
      </c>
      <c r="J169" s="208" t="s">
        <v>2916</v>
      </c>
      <c r="K169" s="208" t="s">
        <v>2917</v>
      </c>
      <c r="L169" s="209" t="s">
        <v>2918</v>
      </c>
      <c r="M169" s="208" t="s">
        <v>2400</v>
      </c>
      <c r="N169" s="209" t="s">
        <v>21</v>
      </c>
      <c r="O169" s="208" t="s">
        <v>22</v>
      </c>
      <c r="P169" s="207">
        <v>35209</v>
      </c>
      <c r="Q169" s="208"/>
      <c r="R169" s="208"/>
      <c r="S169" s="208"/>
      <c r="T169" s="202"/>
      <c r="U169" s="202"/>
      <c r="V169" s="203"/>
      <c r="W169" s="203"/>
      <c r="X169" s="203"/>
      <c r="Y169" s="203"/>
      <c r="Z169" s="203"/>
      <c r="AA169" s="203"/>
    </row>
    <row r="170" spans="1:27">
      <c r="A170" s="204"/>
      <c r="B170" s="205" t="s">
        <v>2120</v>
      </c>
      <c r="C170" s="205" t="s">
        <v>2919</v>
      </c>
      <c r="D170" s="205" t="s">
        <v>2920</v>
      </c>
      <c r="E170" s="205" t="s">
        <v>2921</v>
      </c>
      <c r="F170" s="204" t="s">
        <v>2922</v>
      </c>
      <c r="G170" s="205" t="s">
        <v>2578</v>
      </c>
      <c r="H170" s="204"/>
      <c r="I170" s="206" t="s">
        <v>2923</v>
      </c>
      <c r="J170" s="204"/>
      <c r="K170" s="204"/>
      <c r="L170" s="205"/>
      <c r="M170" s="204"/>
      <c r="N170" s="205"/>
      <c r="O170" s="204"/>
      <c r="P170" s="207"/>
      <c r="Q170" s="208"/>
      <c r="R170" s="208"/>
      <c r="S170" s="208"/>
      <c r="T170" s="202"/>
      <c r="U170" s="202"/>
      <c r="V170" s="203"/>
      <c r="W170" s="203"/>
      <c r="X170" s="203"/>
      <c r="Y170" s="203"/>
      <c r="Z170" s="203"/>
      <c r="AA170" s="203"/>
    </row>
    <row r="171" spans="1:27">
      <c r="A171" s="204"/>
      <c r="B171" s="205" t="s">
        <v>2120</v>
      </c>
      <c r="C171" s="205" t="s">
        <v>1488</v>
      </c>
      <c r="D171" s="205" t="s">
        <v>2924</v>
      </c>
      <c r="E171" s="205" t="s">
        <v>894</v>
      </c>
      <c r="F171" s="204"/>
      <c r="G171" s="205" t="s">
        <v>2925</v>
      </c>
      <c r="H171" s="204"/>
      <c r="I171" s="206" t="s">
        <v>2926</v>
      </c>
      <c r="J171" s="204" t="s">
        <v>2927</v>
      </c>
      <c r="K171" s="204" t="s">
        <v>2928</v>
      </c>
      <c r="L171" s="205" t="s">
        <v>2929</v>
      </c>
      <c r="M171" s="204"/>
      <c r="N171" s="205" t="s">
        <v>2556</v>
      </c>
      <c r="O171" s="204" t="s">
        <v>22</v>
      </c>
      <c r="P171" s="207"/>
      <c r="Q171" s="208"/>
      <c r="R171" s="208"/>
      <c r="S171" s="208"/>
      <c r="T171" s="202"/>
      <c r="U171" s="202"/>
      <c r="V171" s="203"/>
      <c r="W171" s="203"/>
      <c r="X171" s="203"/>
      <c r="Y171" s="203"/>
      <c r="Z171" s="203"/>
      <c r="AA171" s="203"/>
    </row>
    <row r="172" spans="1:27">
      <c r="A172" s="204"/>
      <c r="B172" s="205" t="s">
        <v>2120</v>
      </c>
      <c r="C172" s="205" t="s">
        <v>2930</v>
      </c>
      <c r="D172" s="205" t="s">
        <v>2961</v>
      </c>
      <c r="E172" s="205" t="s">
        <v>1195</v>
      </c>
      <c r="F172" s="204"/>
      <c r="G172" s="205" t="s">
        <v>2962</v>
      </c>
      <c r="H172" s="204"/>
      <c r="I172" s="206" t="s">
        <v>2963</v>
      </c>
      <c r="J172" s="204"/>
      <c r="K172" s="204"/>
      <c r="L172" s="205" t="s">
        <v>2934</v>
      </c>
      <c r="M172" s="204" t="s">
        <v>1268</v>
      </c>
      <c r="N172" s="205" t="s">
        <v>21</v>
      </c>
      <c r="O172" s="204" t="s">
        <v>22</v>
      </c>
      <c r="P172" s="207">
        <v>35223</v>
      </c>
      <c r="Q172" s="208"/>
      <c r="R172" s="208"/>
      <c r="S172" s="208"/>
      <c r="T172" s="202"/>
      <c r="U172" s="202"/>
      <c r="V172" s="203"/>
      <c r="W172" s="203"/>
      <c r="X172" s="203"/>
      <c r="Y172" s="203"/>
      <c r="Z172" s="203"/>
      <c r="AA172" s="203"/>
    </row>
    <row r="173" spans="1:27">
      <c r="A173" s="204"/>
      <c r="B173" s="205" t="s">
        <v>2120</v>
      </c>
      <c r="C173" s="205" t="s">
        <v>2930</v>
      </c>
      <c r="D173" s="205" t="s">
        <v>2935</v>
      </c>
      <c r="E173" s="205" t="s">
        <v>2936</v>
      </c>
      <c r="F173" s="204"/>
      <c r="G173" s="205" t="s">
        <v>2937</v>
      </c>
      <c r="H173" s="204"/>
      <c r="I173" s="206" t="s">
        <v>2938</v>
      </c>
      <c r="J173" s="204" t="s">
        <v>2939</v>
      </c>
      <c r="K173" s="204" t="s">
        <v>2940</v>
      </c>
      <c r="L173" s="205" t="s">
        <v>2934</v>
      </c>
      <c r="M173" s="204" t="s">
        <v>1268</v>
      </c>
      <c r="N173" s="205" t="s">
        <v>21</v>
      </c>
      <c r="O173" s="204" t="s">
        <v>22</v>
      </c>
      <c r="P173" s="207">
        <v>35223</v>
      </c>
      <c r="Q173" s="208"/>
      <c r="R173" s="208"/>
      <c r="S173" s="208"/>
      <c r="T173" s="202"/>
      <c r="U173" s="202"/>
      <c r="V173" s="203"/>
      <c r="W173" s="203"/>
      <c r="X173" s="203"/>
      <c r="Y173" s="203"/>
      <c r="Z173" s="203"/>
      <c r="AA173" s="203"/>
    </row>
    <row r="174" spans="1:27">
      <c r="A174" s="204"/>
      <c r="B174" s="205" t="s">
        <v>2120</v>
      </c>
      <c r="C174" s="205" t="s">
        <v>2930</v>
      </c>
      <c r="D174" s="205" t="s">
        <v>2983</v>
      </c>
      <c r="E174" s="205" t="s">
        <v>450</v>
      </c>
      <c r="F174" s="204"/>
      <c r="G174" s="205" t="s">
        <v>2984</v>
      </c>
      <c r="H174" s="204"/>
      <c r="I174" s="206" t="s">
        <v>2985</v>
      </c>
      <c r="J174" s="204" t="s">
        <v>2939</v>
      </c>
      <c r="K174" s="204"/>
      <c r="L174" s="205" t="s">
        <v>2934</v>
      </c>
      <c r="M174" s="204" t="s">
        <v>1268</v>
      </c>
      <c r="N174" s="205" t="s">
        <v>21</v>
      </c>
      <c r="O174" s="204" t="s">
        <v>22</v>
      </c>
      <c r="P174" s="207">
        <v>35223</v>
      </c>
      <c r="Q174" s="208"/>
      <c r="R174" s="208"/>
      <c r="S174" s="208"/>
      <c r="T174" s="202"/>
      <c r="U174" s="202"/>
      <c r="V174" s="203"/>
      <c r="W174" s="203"/>
      <c r="X174" s="203"/>
      <c r="Y174" s="203"/>
      <c r="Z174" s="203"/>
      <c r="AA174" s="203"/>
    </row>
    <row r="175" spans="1:27">
      <c r="A175" s="204"/>
      <c r="B175" s="205" t="s">
        <v>2120</v>
      </c>
      <c r="C175" s="205" t="s">
        <v>2930</v>
      </c>
      <c r="D175" s="205" t="s">
        <v>2949</v>
      </c>
      <c r="E175" s="205" t="s">
        <v>2950</v>
      </c>
      <c r="F175" s="204"/>
      <c r="G175" s="205" t="s">
        <v>2951</v>
      </c>
      <c r="H175" s="204"/>
      <c r="I175" s="206" t="s">
        <v>2952</v>
      </c>
      <c r="J175" s="204"/>
      <c r="K175" s="204"/>
      <c r="L175" s="205" t="s">
        <v>2934</v>
      </c>
      <c r="M175" s="204" t="s">
        <v>1268</v>
      </c>
      <c r="N175" s="205" t="s">
        <v>21</v>
      </c>
      <c r="O175" s="204" t="s">
        <v>22</v>
      </c>
      <c r="P175" s="207">
        <v>35223</v>
      </c>
      <c r="Q175" s="208"/>
      <c r="R175" s="208"/>
      <c r="S175" s="208"/>
      <c r="T175" s="202"/>
      <c r="U175" s="202"/>
      <c r="V175" s="203"/>
      <c r="W175" s="203"/>
      <c r="X175" s="203"/>
      <c r="Y175" s="203"/>
      <c r="Z175" s="203"/>
      <c r="AA175" s="203"/>
    </row>
    <row r="176" spans="1:27">
      <c r="A176" s="204"/>
      <c r="B176" s="205" t="s">
        <v>2120</v>
      </c>
      <c r="C176" s="205" t="s">
        <v>2930</v>
      </c>
      <c r="D176" s="205" t="s">
        <v>2945</v>
      </c>
      <c r="E176" s="205" t="s">
        <v>2510</v>
      </c>
      <c r="F176" s="204"/>
      <c r="G176" s="205" t="s">
        <v>2946</v>
      </c>
      <c r="H176" s="204"/>
      <c r="I176" s="206" t="s">
        <v>2947</v>
      </c>
      <c r="J176" s="204" t="s">
        <v>2948</v>
      </c>
      <c r="K176" s="204"/>
      <c r="L176" s="205" t="s">
        <v>2934</v>
      </c>
      <c r="M176" s="204" t="s">
        <v>1268</v>
      </c>
      <c r="N176" s="205" t="s">
        <v>21</v>
      </c>
      <c r="O176" s="204" t="s">
        <v>22</v>
      </c>
      <c r="P176" s="207">
        <v>35223</v>
      </c>
      <c r="Q176" s="208"/>
      <c r="R176" s="208"/>
      <c r="S176" s="208"/>
      <c r="T176" s="202"/>
      <c r="U176" s="202"/>
      <c r="V176" s="203"/>
      <c r="W176" s="203"/>
      <c r="X176" s="203"/>
      <c r="Y176" s="203"/>
      <c r="Z176" s="203"/>
      <c r="AA176" s="203"/>
    </row>
    <row r="177" spans="1:27">
      <c r="A177" s="204"/>
      <c r="B177" s="205" t="s">
        <v>2120</v>
      </c>
      <c r="C177" s="205" t="s">
        <v>2930</v>
      </c>
      <c r="D177" s="205" t="s">
        <v>2941</v>
      </c>
      <c r="E177" s="205" t="s">
        <v>2942</v>
      </c>
      <c r="F177" s="204"/>
      <c r="G177" s="205" t="s">
        <v>2943</v>
      </c>
      <c r="H177" s="204"/>
      <c r="I177" s="206" t="s">
        <v>2944</v>
      </c>
      <c r="J177" s="204"/>
      <c r="K177" s="204"/>
      <c r="L177" s="205" t="s">
        <v>2934</v>
      </c>
      <c r="M177" s="204" t="s">
        <v>1268</v>
      </c>
      <c r="N177" s="205" t="s">
        <v>21</v>
      </c>
      <c r="O177" s="204" t="s">
        <v>22</v>
      </c>
      <c r="P177" s="207">
        <v>35223</v>
      </c>
      <c r="Q177" s="208"/>
      <c r="R177" s="208"/>
      <c r="S177" s="208"/>
      <c r="T177" s="202"/>
      <c r="U177" s="202"/>
      <c r="V177" s="203"/>
      <c r="W177" s="203"/>
      <c r="X177" s="203"/>
      <c r="Y177" s="203"/>
      <c r="Z177" s="203"/>
      <c r="AA177" s="203"/>
    </row>
    <row r="178" spans="1:27">
      <c r="A178" s="204"/>
      <c r="B178" s="205" t="s">
        <v>2120</v>
      </c>
      <c r="C178" s="205" t="s">
        <v>2930</v>
      </c>
      <c r="D178" s="205" t="s">
        <v>2931</v>
      </c>
      <c r="E178" s="205" t="s">
        <v>84</v>
      </c>
      <c r="F178" s="204"/>
      <c r="G178" s="205" t="s">
        <v>2932</v>
      </c>
      <c r="H178" s="204"/>
      <c r="I178" s="206" t="s">
        <v>2933</v>
      </c>
      <c r="J178" s="204"/>
      <c r="K178" s="204"/>
      <c r="L178" s="205" t="s">
        <v>2934</v>
      </c>
      <c r="M178" s="204" t="s">
        <v>1268</v>
      </c>
      <c r="N178" s="205" t="s">
        <v>21</v>
      </c>
      <c r="O178" s="204" t="s">
        <v>22</v>
      </c>
      <c r="P178" s="207">
        <v>35223</v>
      </c>
      <c r="Q178" s="208"/>
      <c r="R178" s="208"/>
      <c r="S178" s="208"/>
      <c r="T178" s="202"/>
      <c r="U178" s="202"/>
      <c r="V178" s="203"/>
      <c r="W178" s="203"/>
      <c r="X178" s="203"/>
      <c r="Y178" s="203"/>
      <c r="Z178" s="203"/>
      <c r="AA178" s="203"/>
    </row>
    <row r="179" spans="1:27">
      <c r="A179" s="204"/>
      <c r="B179" s="205" t="s">
        <v>2120</v>
      </c>
      <c r="C179" s="205" t="s">
        <v>2930</v>
      </c>
      <c r="D179" s="205" t="s">
        <v>2971</v>
      </c>
      <c r="E179" s="205" t="s">
        <v>2972</v>
      </c>
      <c r="F179" s="204"/>
      <c r="G179" s="205" t="s">
        <v>2973</v>
      </c>
      <c r="H179" s="204"/>
      <c r="I179" s="206" t="s">
        <v>2974</v>
      </c>
      <c r="J179" s="204"/>
      <c r="K179" s="204"/>
      <c r="L179" s="205" t="s">
        <v>2934</v>
      </c>
      <c r="M179" s="204" t="s">
        <v>1268</v>
      </c>
      <c r="N179" s="205" t="s">
        <v>21</v>
      </c>
      <c r="O179" s="204" t="s">
        <v>22</v>
      </c>
      <c r="P179" s="207">
        <v>35223</v>
      </c>
      <c r="Q179" s="208"/>
      <c r="R179" s="208"/>
      <c r="S179" s="208"/>
      <c r="T179" s="202"/>
      <c r="U179" s="202"/>
      <c r="V179" s="203"/>
      <c r="W179" s="203"/>
      <c r="X179" s="203"/>
      <c r="Y179" s="203"/>
      <c r="Z179" s="203"/>
      <c r="AA179" s="203"/>
    </row>
    <row r="180" spans="1:27">
      <c r="A180" s="204"/>
      <c r="B180" s="205" t="s">
        <v>2120</v>
      </c>
      <c r="C180" s="205" t="s">
        <v>2930</v>
      </c>
      <c r="D180" s="205" t="s">
        <v>2957</v>
      </c>
      <c r="E180" s="205" t="s">
        <v>1009</v>
      </c>
      <c r="F180" s="204"/>
      <c r="G180" s="205" t="s">
        <v>2958</v>
      </c>
      <c r="H180" s="204"/>
      <c r="I180" s="206" t="s">
        <v>2959</v>
      </c>
      <c r="J180" s="204" t="s">
        <v>2960</v>
      </c>
      <c r="K180" s="204"/>
      <c r="L180" s="205" t="s">
        <v>2934</v>
      </c>
      <c r="M180" s="204" t="s">
        <v>1268</v>
      </c>
      <c r="N180" s="205" t="s">
        <v>21</v>
      </c>
      <c r="O180" s="204" t="s">
        <v>22</v>
      </c>
      <c r="P180" s="207">
        <v>35223</v>
      </c>
      <c r="Q180" s="208"/>
      <c r="R180" s="208"/>
      <c r="S180" s="208"/>
      <c r="T180" s="202"/>
      <c r="U180" s="202"/>
      <c r="V180" s="203"/>
      <c r="W180" s="203"/>
      <c r="X180" s="203"/>
      <c r="Y180" s="203"/>
      <c r="Z180" s="203"/>
      <c r="AA180" s="203"/>
    </row>
    <row r="181" spans="1:27">
      <c r="A181" s="204"/>
      <c r="B181" s="205" t="s">
        <v>2120</v>
      </c>
      <c r="C181" s="205" t="s">
        <v>2930</v>
      </c>
      <c r="D181" s="205" t="s">
        <v>2975</v>
      </c>
      <c r="E181" s="205" t="s">
        <v>2976</v>
      </c>
      <c r="F181" s="204"/>
      <c r="G181" s="205" t="s">
        <v>1222</v>
      </c>
      <c r="H181" s="204"/>
      <c r="I181" s="206" t="s">
        <v>2977</v>
      </c>
      <c r="J181" s="204" t="s">
        <v>2939</v>
      </c>
      <c r="K181" s="204"/>
      <c r="L181" s="205" t="s">
        <v>2934</v>
      </c>
      <c r="M181" s="204" t="s">
        <v>1268</v>
      </c>
      <c r="N181" s="205" t="s">
        <v>21</v>
      </c>
      <c r="O181" s="204" t="s">
        <v>22</v>
      </c>
      <c r="P181" s="207">
        <v>35233</v>
      </c>
      <c r="Q181" s="208"/>
      <c r="R181" s="208"/>
      <c r="S181" s="208"/>
      <c r="T181" s="202"/>
      <c r="U181" s="202"/>
      <c r="V181" s="203"/>
      <c r="W181" s="203"/>
      <c r="X181" s="203"/>
      <c r="Y181" s="203"/>
      <c r="Z181" s="203"/>
      <c r="AA181" s="203"/>
    </row>
    <row r="182" spans="1:27">
      <c r="A182" s="204"/>
      <c r="B182" s="205" t="s">
        <v>2120</v>
      </c>
      <c r="C182" s="205" t="s">
        <v>2930</v>
      </c>
      <c r="D182" s="205" t="s">
        <v>2978</v>
      </c>
      <c r="E182" s="205" t="s">
        <v>2979</v>
      </c>
      <c r="F182" s="204"/>
      <c r="G182" s="205" t="s">
        <v>2980</v>
      </c>
      <c r="H182" s="204"/>
      <c r="I182" s="211" t="s">
        <v>2981</v>
      </c>
      <c r="J182" s="204" t="s">
        <v>2939</v>
      </c>
      <c r="K182" s="204"/>
      <c r="L182" s="218" t="s">
        <v>2982</v>
      </c>
      <c r="M182" s="204" t="s">
        <v>1268</v>
      </c>
      <c r="N182" s="205" t="s">
        <v>21</v>
      </c>
      <c r="O182" s="204" t="s">
        <v>22</v>
      </c>
      <c r="P182" s="207">
        <v>35223</v>
      </c>
      <c r="Q182" s="208"/>
      <c r="R182" s="208"/>
      <c r="S182" s="208"/>
      <c r="T182" s="202"/>
      <c r="U182" s="202"/>
      <c r="V182" s="203"/>
      <c r="W182" s="203"/>
      <c r="X182" s="203"/>
      <c r="Y182" s="203"/>
      <c r="Z182" s="203"/>
      <c r="AA182" s="203"/>
    </row>
    <row r="183" spans="1:27">
      <c r="A183" s="204"/>
      <c r="B183" s="205" t="s">
        <v>2120</v>
      </c>
      <c r="C183" s="205" t="s">
        <v>2930</v>
      </c>
      <c r="D183" s="205" t="s">
        <v>2964</v>
      </c>
      <c r="E183" s="205" t="s">
        <v>2965</v>
      </c>
      <c r="F183" s="204"/>
      <c r="G183" s="205" t="s">
        <v>2966</v>
      </c>
      <c r="H183" s="204"/>
      <c r="I183" s="206" t="s">
        <v>2967</v>
      </c>
      <c r="J183" s="204" t="s">
        <v>2968</v>
      </c>
      <c r="K183" s="204"/>
      <c r="L183" s="205" t="s">
        <v>2934</v>
      </c>
      <c r="M183" s="204" t="s">
        <v>1268</v>
      </c>
      <c r="N183" s="205" t="s">
        <v>21</v>
      </c>
      <c r="O183" s="204" t="s">
        <v>22</v>
      </c>
      <c r="P183" s="207">
        <v>35223</v>
      </c>
      <c r="Q183" s="208"/>
      <c r="R183" s="208"/>
      <c r="S183" s="208"/>
      <c r="T183" s="202"/>
      <c r="U183" s="202"/>
      <c r="V183" s="203"/>
      <c r="W183" s="203"/>
      <c r="X183" s="203"/>
      <c r="Y183" s="203"/>
      <c r="Z183" s="203"/>
      <c r="AA183" s="203"/>
    </row>
    <row r="184" spans="1:27">
      <c r="A184" s="204"/>
      <c r="B184" s="205" t="s">
        <v>2120</v>
      </c>
      <c r="C184" s="205" t="s">
        <v>2930</v>
      </c>
      <c r="D184" s="205" t="s">
        <v>2953</v>
      </c>
      <c r="E184" s="205" t="s">
        <v>511</v>
      </c>
      <c r="F184" s="204"/>
      <c r="G184" s="205" t="s">
        <v>2954</v>
      </c>
      <c r="H184" s="204"/>
      <c r="I184" s="206" t="s">
        <v>2955</v>
      </c>
      <c r="J184" s="204" t="s">
        <v>2956</v>
      </c>
      <c r="K184" s="204"/>
      <c r="L184" s="205" t="s">
        <v>2934</v>
      </c>
      <c r="M184" s="204" t="s">
        <v>2281</v>
      </c>
      <c r="N184" s="205" t="s">
        <v>21</v>
      </c>
      <c r="O184" s="204" t="s">
        <v>22</v>
      </c>
      <c r="P184" s="207"/>
      <c r="Q184" s="208"/>
      <c r="R184" s="208"/>
      <c r="S184" s="208"/>
      <c r="T184" s="202"/>
      <c r="U184" s="202"/>
      <c r="V184" s="203"/>
      <c r="W184" s="203"/>
      <c r="X184" s="203"/>
      <c r="Y184" s="203"/>
      <c r="Z184" s="203"/>
      <c r="AA184" s="203"/>
    </row>
    <row r="185" spans="1:27">
      <c r="A185" s="204"/>
      <c r="B185" s="205" t="s">
        <v>2120</v>
      </c>
      <c r="C185" s="205" t="s">
        <v>2930</v>
      </c>
      <c r="D185" s="205" t="s">
        <v>2969</v>
      </c>
      <c r="E185" s="205" t="s">
        <v>2351</v>
      </c>
      <c r="F185" s="204"/>
      <c r="G185" s="205" t="s">
        <v>2966</v>
      </c>
      <c r="H185" s="204"/>
      <c r="I185" s="206" t="s">
        <v>2970</v>
      </c>
      <c r="J185" s="204"/>
      <c r="K185" s="204"/>
      <c r="L185" s="205" t="s">
        <v>2934</v>
      </c>
      <c r="M185" s="204" t="s">
        <v>1268</v>
      </c>
      <c r="N185" s="205" t="s">
        <v>21</v>
      </c>
      <c r="O185" s="204" t="s">
        <v>22</v>
      </c>
      <c r="P185" s="207">
        <v>35223</v>
      </c>
      <c r="Q185" s="208"/>
      <c r="R185" s="208"/>
      <c r="S185" s="208"/>
      <c r="T185" s="202"/>
      <c r="U185" s="202"/>
      <c r="V185" s="203"/>
      <c r="W185" s="203"/>
      <c r="X185" s="203"/>
      <c r="Y185" s="203"/>
      <c r="Z185" s="203"/>
      <c r="AA185" s="203"/>
    </row>
    <row r="186" spans="1:27" ht="30">
      <c r="A186" s="208"/>
      <c r="B186" s="209" t="s">
        <v>2120</v>
      </c>
      <c r="C186" s="209" t="s">
        <v>3574</v>
      </c>
      <c r="D186" s="209" t="s">
        <v>3575</v>
      </c>
      <c r="E186" s="209" t="s">
        <v>3576</v>
      </c>
      <c r="F186" s="208"/>
      <c r="G186" s="209" t="s">
        <v>3577</v>
      </c>
      <c r="H186" s="208"/>
      <c r="I186" s="210" t="s">
        <v>3578</v>
      </c>
      <c r="J186" s="208" t="s">
        <v>3579</v>
      </c>
      <c r="K186" s="208"/>
      <c r="L186" s="209" t="s">
        <v>3580</v>
      </c>
      <c r="M186" s="208"/>
      <c r="N186" s="209" t="s">
        <v>21</v>
      </c>
      <c r="O186" s="208" t="s">
        <v>22</v>
      </c>
      <c r="P186" s="207">
        <v>35216</v>
      </c>
      <c r="Q186" s="224"/>
      <c r="R186" s="224"/>
      <c r="S186" s="224"/>
      <c r="T186" s="202"/>
      <c r="U186" s="202"/>
      <c r="V186" s="203"/>
      <c r="W186" s="203"/>
      <c r="X186" s="203"/>
      <c r="Y186" s="203"/>
      <c r="Z186" s="203"/>
      <c r="AA186" s="203"/>
    </row>
    <row r="187" spans="1:27">
      <c r="A187" s="204"/>
      <c r="B187" s="205" t="s">
        <v>2120</v>
      </c>
      <c r="C187" s="205" t="s">
        <v>2986</v>
      </c>
      <c r="D187" s="205" t="s">
        <v>2987</v>
      </c>
      <c r="E187" s="205" t="s">
        <v>2091</v>
      </c>
      <c r="F187" s="204"/>
      <c r="G187" s="205" t="s">
        <v>2988</v>
      </c>
      <c r="H187" s="204"/>
      <c r="I187" s="206" t="s">
        <v>2989</v>
      </c>
      <c r="J187" s="204" t="s">
        <v>2990</v>
      </c>
      <c r="K187" s="204" t="s">
        <v>2991</v>
      </c>
      <c r="L187" s="205" t="s">
        <v>2992</v>
      </c>
      <c r="M187" s="204"/>
      <c r="N187" s="205" t="s">
        <v>21</v>
      </c>
      <c r="O187" s="204" t="s">
        <v>22</v>
      </c>
      <c r="P187" s="207">
        <v>35209</v>
      </c>
      <c r="Q187" s="208"/>
      <c r="R187" s="208"/>
      <c r="S187" s="208"/>
      <c r="T187" s="202"/>
      <c r="U187" s="202"/>
      <c r="V187" s="203"/>
      <c r="W187" s="203"/>
      <c r="X187" s="203"/>
      <c r="Y187" s="203"/>
      <c r="Z187" s="203"/>
      <c r="AA187" s="203"/>
    </row>
    <row r="188" spans="1:27">
      <c r="A188" s="204"/>
      <c r="B188" s="205" t="s">
        <v>2120</v>
      </c>
      <c r="C188" s="205" t="s">
        <v>2993</v>
      </c>
      <c r="D188" s="205" t="s">
        <v>2994</v>
      </c>
      <c r="E188" s="205" t="s">
        <v>2476</v>
      </c>
      <c r="F188" s="204"/>
      <c r="G188" s="205" t="s">
        <v>2995</v>
      </c>
      <c r="H188" s="204"/>
      <c r="I188" s="206" t="s">
        <v>2996</v>
      </c>
      <c r="J188" s="204" t="s">
        <v>2997</v>
      </c>
      <c r="K188" s="204"/>
      <c r="L188" s="205" t="s">
        <v>2998</v>
      </c>
      <c r="M188" s="204"/>
      <c r="N188" s="205" t="s">
        <v>21</v>
      </c>
      <c r="O188" s="204" t="s">
        <v>22</v>
      </c>
      <c r="P188" s="207">
        <v>35209</v>
      </c>
      <c r="Q188" s="208"/>
      <c r="R188" s="208"/>
      <c r="S188" s="208"/>
      <c r="T188" s="202"/>
      <c r="U188" s="202"/>
      <c r="V188" s="203"/>
      <c r="W188" s="203"/>
      <c r="X188" s="203"/>
      <c r="Y188" s="203"/>
      <c r="Z188" s="203"/>
      <c r="AA188" s="203"/>
    </row>
    <row r="189" spans="1:27">
      <c r="A189" s="204"/>
      <c r="B189" s="205" t="s">
        <v>2120</v>
      </c>
      <c r="C189" s="205" t="s">
        <v>2999</v>
      </c>
      <c r="D189" s="205" t="s">
        <v>3000</v>
      </c>
      <c r="E189" s="205" t="s">
        <v>3001</v>
      </c>
      <c r="F189" s="204" t="s">
        <v>3002</v>
      </c>
      <c r="G189" s="205" t="s">
        <v>3003</v>
      </c>
      <c r="H189" s="204"/>
      <c r="I189" s="206" t="s">
        <v>3004</v>
      </c>
      <c r="J189" s="204" t="s">
        <v>3005</v>
      </c>
      <c r="K189" s="204" t="s">
        <v>3006</v>
      </c>
      <c r="L189" s="205" t="s">
        <v>3007</v>
      </c>
      <c r="M189" s="204"/>
      <c r="N189" s="205" t="s">
        <v>21</v>
      </c>
      <c r="O189" s="204" t="s">
        <v>22</v>
      </c>
      <c r="P189" s="207">
        <v>35226</v>
      </c>
      <c r="Q189" s="208"/>
      <c r="R189" s="208"/>
      <c r="S189" s="208"/>
      <c r="T189" s="202"/>
      <c r="U189" s="202"/>
      <c r="V189" s="203"/>
      <c r="W189" s="203"/>
      <c r="X189" s="203"/>
      <c r="Y189" s="203"/>
      <c r="Z189" s="203"/>
      <c r="AA189" s="203"/>
    </row>
    <row r="190" spans="1:27">
      <c r="A190" s="204"/>
      <c r="B190" s="205" t="s">
        <v>2120</v>
      </c>
      <c r="C190" s="205" t="s">
        <v>3008</v>
      </c>
      <c r="D190" s="205" t="s">
        <v>3009</v>
      </c>
      <c r="E190" s="205" t="s">
        <v>3010</v>
      </c>
      <c r="F190" s="204"/>
      <c r="G190" s="205" t="s">
        <v>3011</v>
      </c>
      <c r="H190" s="204"/>
      <c r="I190" s="206" t="s">
        <v>3012</v>
      </c>
      <c r="J190" s="204" t="s">
        <v>3013</v>
      </c>
      <c r="K190" s="204"/>
      <c r="L190" s="220" t="s">
        <v>3014</v>
      </c>
      <c r="M190" s="204"/>
      <c r="N190" s="205" t="s">
        <v>21</v>
      </c>
      <c r="O190" s="204" t="s">
        <v>22</v>
      </c>
      <c r="P190" s="207">
        <v>35233</v>
      </c>
      <c r="Q190" s="208"/>
      <c r="R190" s="208"/>
      <c r="S190" s="208"/>
      <c r="T190" s="202"/>
      <c r="U190" s="202"/>
      <c r="V190" s="203"/>
      <c r="W190" s="203"/>
      <c r="X190" s="203"/>
      <c r="Y190" s="203"/>
      <c r="Z190" s="203"/>
      <c r="AA190" s="203"/>
    </row>
    <row r="191" spans="1:27" ht="30">
      <c r="A191" s="204"/>
      <c r="B191" s="205" t="s">
        <v>2120</v>
      </c>
      <c r="C191" s="205" t="s">
        <v>3015</v>
      </c>
      <c r="D191" s="205" t="s">
        <v>3016</v>
      </c>
      <c r="E191" s="205" t="s">
        <v>3017</v>
      </c>
      <c r="F191" s="204"/>
      <c r="G191" s="205" t="s">
        <v>3018</v>
      </c>
      <c r="H191" s="204"/>
      <c r="I191" s="206" t="s">
        <v>3019</v>
      </c>
      <c r="J191" s="204" t="s">
        <v>3020</v>
      </c>
      <c r="K191" s="204"/>
      <c r="L191" s="205"/>
      <c r="M191" s="204"/>
      <c r="N191" s="205" t="s">
        <v>21</v>
      </c>
      <c r="O191" s="204" t="s">
        <v>22</v>
      </c>
      <c r="P191" s="207"/>
      <c r="Q191" s="208"/>
      <c r="R191" s="208"/>
      <c r="S191" s="208"/>
      <c r="T191" s="202"/>
      <c r="U191" s="202"/>
      <c r="V191" s="203"/>
      <c r="W191" s="203"/>
      <c r="X191" s="203"/>
      <c r="Y191" s="203"/>
      <c r="Z191" s="203"/>
      <c r="AA191" s="203"/>
    </row>
    <row r="192" spans="1:27">
      <c r="A192" s="204"/>
      <c r="B192" s="205" t="s">
        <v>2120</v>
      </c>
      <c r="C192" s="205" t="s">
        <v>3021</v>
      </c>
      <c r="D192" s="205" t="s">
        <v>3022</v>
      </c>
      <c r="E192" s="205" t="s">
        <v>3023</v>
      </c>
      <c r="F192" s="204"/>
      <c r="G192" s="205" t="s">
        <v>3024</v>
      </c>
      <c r="H192" s="204"/>
      <c r="I192" s="206" t="s">
        <v>3025</v>
      </c>
      <c r="J192" s="204" t="s">
        <v>3026</v>
      </c>
      <c r="K192" s="204" t="s">
        <v>3027</v>
      </c>
      <c r="L192" s="205" t="s">
        <v>3028</v>
      </c>
      <c r="M192" s="204"/>
      <c r="N192" s="205" t="s">
        <v>21</v>
      </c>
      <c r="O192" s="204" t="s">
        <v>22</v>
      </c>
      <c r="P192" s="207">
        <v>35203</v>
      </c>
      <c r="Q192" s="208"/>
      <c r="R192" s="208"/>
      <c r="S192" s="208"/>
      <c r="T192" s="202"/>
      <c r="U192" s="202"/>
      <c r="V192" s="203"/>
      <c r="W192" s="203"/>
      <c r="X192" s="203"/>
      <c r="Y192" s="203"/>
      <c r="Z192" s="203"/>
      <c r="AA192" s="203"/>
    </row>
    <row r="193" spans="1:27">
      <c r="A193" s="204"/>
      <c r="B193" s="205" t="s">
        <v>2120</v>
      </c>
      <c r="C193" s="205" t="s">
        <v>3021</v>
      </c>
      <c r="D193" s="205" t="s">
        <v>3029</v>
      </c>
      <c r="E193" s="205" t="s">
        <v>2578</v>
      </c>
      <c r="F193" s="204" t="s">
        <v>3030</v>
      </c>
      <c r="G193" s="205" t="s">
        <v>3031</v>
      </c>
      <c r="H193" s="204" t="s">
        <v>1030</v>
      </c>
      <c r="I193" s="206" t="s">
        <v>3032</v>
      </c>
      <c r="J193" s="204" t="s">
        <v>3026</v>
      </c>
      <c r="K193" s="204"/>
      <c r="L193" s="205" t="s">
        <v>3028</v>
      </c>
      <c r="M193" s="204"/>
      <c r="N193" s="205" t="s">
        <v>21</v>
      </c>
      <c r="O193" s="204" t="s">
        <v>22</v>
      </c>
      <c r="P193" s="207">
        <v>35203</v>
      </c>
      <c r="Q193" s="208"/>
      <c r="R193" s="208"/>
      <c r="S193" s="208"/>
      <c r="T193" s="202"/>
      <c r="U193" s="202"/>
      <c r="V193" s="203"/>
      <c r="W193" s="203"/>
      <c r="X193" s="203"/>
      <c r="Y193" s="203"/>
      <c r="Z193" s="203"/>
      <c r="AA193" s="203"/>
    </row>
    <row r="194" spans="1:27">
      <c r="A194" s="204"/>
      <c r="B194" s="205" t="s">
        <v>2120</v>
      </c>
      <c r="C194" s="205" t="s">
        <v>3033</v>
      </c>
      <c r="D194" s="205" t="s">
        <v>3034</v>
      </c>
      <c r="E194" s="205" t="s">
        <v>457</v>
      </c>
      <c r="F194" s="204"/>
      <c r="G194" s="205" t="s">
        <v>3035</v>
      </c>
      <c r="H194" s="204"/>
      <c r="I194" s="206" t="s">
        <v>3036</v>
      </c>
      <c r="J194" s="204" t="s">
        <v>3037</v>
      </c>
      <c r="K194" s="204" t="s">
        <v>3038</v>
      </c>
      <c r="L194" s="205" t="s">
        <v>3039</v>
      </c>
      <c r="M194" s="204" t="s">
        <v>603</v>
      </c>
      <c r="N194" s="205" t="s">
        <v>1697</v>
      </c>
      <c r="O194" s="204" t="s">
        <v>22</v>
      </c>
      <c r="P194" s="207">
        <v>35244</v>
      </c>
      <c r="Q194" s="208"/>
      <c r="R194" s="208"/>
      <c r="S194" s="208"/>
      <c r="T194" s="202"/>
      <c r="U194" s="202"/>
      <c r="V194" s="203"/>
      <c r="W194" s="203"/>
      <c r="X194" s="203"/>
      <c r="Y194" s="203"/>
      <c r="Z194" s="203"/>
      <c r="AA194" s="203"/>
    </row>
    <row r="195" spans="1:27">
      <c r="A195" s="204"/>
      <c r="B195" s="205" t="s">
        <v>2120</v>
      </c>
      <c r="C195" s="205" t="s">
        <v>3040</v>
      </c>
      <c r="D195" s="205" t="s">
        <v>3041</v>
      </c>
      <c r="E195" s="205" t="s">
        <v>3042</v>
      </c>
      <c r="F195" s="204"/>
      <c r="G195" s="205" t="s">
        <v>3043</v>
      </c>
      <c r="H195" s="204"/>
      <c r="I195" s="206" t="s">
        <v>3044</v>
      </c>
      <c r="J195" s="204" t="s">
        <v>3045</v>
      </c>
      <c r="K195" s="204"/>
      <c r="L195" s="205" t="s">
        <v>3046</v>
      </c>
      <c r="M195" s="204"/>
      <c r="N195" s="205" t="s">
        <v>21</v>
      </c>
      <c r="O195" s="204" t="s">
        <v>22</v>
      </c>
      <c r="P195" s="207">
        <v>35243</v>
      </c>
      <c r="Q195" s="208"/>
      <c r="R195" s="208"/>
      <c r="S195" s="208"/>
      <c r="T195" s="202"/>
      <c r="U195" s="202"/>
      <c r="V195" s="203"/>
      <c r="W195" s="203"/>
      <c r="X195" s="203"/>
      <c r="Y195" s="203"/>
      <c r="Z195" s="203"/>
      <c r="AA195" s="203"/>
    </row>
    <row r="196" spans="1:27">
      <c r="A196" s="204"/>
      <c r="B196" s="205" t="s">
        <v>2120</v>
      </c>
      <c r="C196" s="205" t="s">
        <v>2059</v>
      </c>
      <c r="D196" s="205" t="s">
        <v>3047</v>
      </c>
      <c r="E196" s="205" t="s">
        <v>2061</v>
      </c>
      <c r="F196" s="204"/>
      <c r="G196" s="205" t="s">
        <v>2062</v>
      </c>
      <c r="H196" s="204" t="s">
        <v>1888</v>
      </c>
      <c r="I196" s="206" t="s">
        <v>2063</v>
      </c>
      <c r="J196" s="204" t="s">
        <v>3048</v>
      </c>
      <c r="K196" s="204" t="s">
        <v>3049</v>
      </c>
      <c r="L196" s="205" t="s">
        <v>2066</v>
      </c>
      <c r="M196" s="204" t="s">
        <v>1268</v>
      </c>
      <c r="N196" s="205" t="s">
        <v>1901</v>
      </c>
      <c r="O196" s="204" t="s">
        <v>22</v>
      </c>
      <c r="P196" s="207">
        <v>36104</v>
      </c>
      <c r="Q196" s="208"/>
      <c r="R196" s="208"/>
      <c r="S196" s="208"/>
      <c r="T196" s="202"/>
      <c r="U196" s="202"/>
      <c r="V196" s="203"/>
      <c r="W196" s="203"/>
      <c r="X196" s="203"/>
      <c r="Y196" s="203"/>
      <c r="Z196" s="203"/>
      <c r="AA196" s="203"/>
    </row>
    <row r="197" spans="1:27">
      <c r="A197" s="204"/>
      <c r="B197" s="205" t="s">
        <v>2120</v>
      </c>
      <c r="C197" s="205" t="s">
        <v>2059</v>
      </c>
      <c r="D197" s="205" t="s">
        <v>3050</v>
      </c>
      <c r="E197" s="205" t="s">
        <v>396</v>
      </c>
      <c r="F197" s="204"/>
      <c r="G197" s="205" t="s">
        <v>2356</v>
      </c>
      <c r="H197" s="204" t="s">
        <v>541</v>
      </c>
      <c r="I197" s="206" t="s">
        <v>3051</v>
      </c>
      <c r="J197" s="204" t="s">
        <v>3052</v>
      </c>
      <c r="K197" s="204" t="s">
        <v>2797</v>
      </c>
      <c r="L197" s="205" t="s">
        <v>2066</v>
      </c>
      <c r="M197" s="204" t="s">
        <v>1268</v>
      </c>
      <c r="N197" s="205" t="s">
        <v>1901</v>
      </c>
      <c r="O197" s="204" t="s">
        <v>22</v>
      </c>
      <c r="P197" s="207">
        <v>36104</v>
      </c>
      <c r="Q197" s="208"/>
      <c r="R197" s="208"/>
      <c r="S197" s="208"/>
      <c r="T197" s="202"/>
      <c r="U197" s="202"/>
      <c r="V197" s="203"/>
      <c r="W197" s="203"/>
      <c r="X197" s="203"/>
      <c r="Y197" s="203"/>
      <c r="Z197" s="203"/>
      <c r="AA197" s="203"/>
    </row>
    <row r="198" spans="1:27">
      <c r="A198" s="204"/>
      <c r="B198" s="205" t="s">
        <v>2120</v>
      </c>
      <c r="C198" s="205" t="s">
        <v>2059</v>
      </c>
      <c r="D198" s="205" t="s">
        <v>3053</v>
      </c>
      <c r="E198" s="205" t="s">
        <v>3054</v>
      </c>
      <c r="F198" s="204" t="s">
        <v>3002</v>
      </c>
      <c r="G198" s="205" t="s">
        <v>806</v>
      </c>
      <c r="H198" s="204"/>
      <c r="I198" s="206" t="s">
        <v>2075</v>
      </c>
      <c r="J198" s="204" t="s">
        <v>2076</v>
      </c>
      <c r="K198" s="204" t="s">
        <v>2077</v>
      </c>
      <c r="L198" s="205" t="s">
        <v>2066</v>
      </c>
      <c r="M198" s="204" t="s">
        <v>1268</v>
      </c>
      <c r="N198" s="205" t="s">
        <v>1901</v>
      </c>
      <c r="O198" s="204" t="s">
        <v>22</v>
      </c>
      <c r="P198" s="207">
        <v>36104</v>
      </c>
      <c r="Q198" s="208"/>
      <c r="R198" s="208"/>
      <c r="S198" s="208"/>
      <c r="T198" s="202"/>
      <c r="U198" s="202"/>
      <c r="V198" s="203"/>
      <c r="W198" s="203"/>
      <c r="X198" s="203"/>
      <c r="Y198" s="203"/>
      <c r="Z198" s="203"/>
      <c r="AA198" s="203"/>
    </row>
    <row r="199" spans="1:27">
      <c r="A199" s="204"/>
      <c r="B199" s="205" t="s">
        <v>2120</v>
      </c>
      <c r="C199" s="205" t="s">
        <v>3055</v>
      </c>
      <c r="D199" s="205" t="s">
        <v>2068</v>
      </c>
      <c r="E199" s="205" t="s">
        <v>2069</v>
      </c>
      <c r="F199" s="204" t="s">
        <v>3002</v>
      </c>
      <c r="G199" s="205" t="s">
        <v>176</v>
      </c>
      <c r="H199" s="204"/>
      <c r="I199" s="206" t="s">
        <v>2070</v>
      </c>
      <c r="J199" s="204" t="s">
        <v>2071</v>
      </c>
      <c r="K199" s="204" t="s">
        <v>2072</v>
      </c>
      <c r="L199" s="205" t="s">
        <v>2073</v>
      </c>
      <c r="M199" s="204" t="s">
        <v>2281</v>
      </c>
      <c r="N199" s="205" t="s">
        <v>1901</v>
      </c>
      <c r="O199" s="204" t="s">
        <v>22</v>
      </c>
      <c r="P199" s="207">
        <v>36104</v>
      </c>
      <c r="Q199" s="208"/>
      <c r="R199" s="208"/>
      <c r="S199" s="208"/>
      <c r="T199" s="202"/>
      <c r="U199" s="202"/>
      <c r="V199" s="203"/>
      <c r="W199" s="203"/>
      <c r="X199" s="203"/>
      <c r="Y199" s="203"/>
      <c r="Z199" s="203"/>
      <c r="AA199" s="203"/>
    </row>
    <row r="200" spans="1:27">
      <c r="A200" s="204"/>
      <c r="B200" s="205" t="s">
        <v>2120</v>
      </c>
      <c r="C200" s="205" t="s">
        <v>3056</v>
      </c>
      <c r="D200" s="205" t="s">
        <v>3057</v>
      </c>
      <c r="E200" s="205" t="s">
        <v>1735</v>
      </c>
      <c r="F200" s="204"/>
      <c r="G200" s="205" t="s">
        <v>2880</v>
      </c>
      <c r="H200" s="204"/>
      <c r="I200" s="206" t="s">
        <v>3058</v>
      </c>
      <c r="J200" s="204"/>
      <c r="K200" s="204"/>
      <c r="L200" s="205"/>
      <c r="M200" s="204"/>
      <c r="N200" s="205"/>
      <c r="O200" s="204"/>
      <c r="P200" s="207"/>
      <c r="Q200" s="208"/>
      <c r="R200" s="208"/>
      <c r="S200" s="208"/>
      <c r="T200" s="202"/>
      <c r="U200" s="202"/>
      <c r="V200" s="203"/>
      <c r="W200" s="203"/>
      <c r="X200" s="203"/>
      <c r="Y200" s="203"/>
      <c r="Z200" s="203"/>
      <c r="AA200" s="203"/>
    </row>
    <row r="201" spans="1:27">
      <c r="A201" s="204"/>
      <c r="B201" s="205" t="s">
        <v>2120</v>
      </c>
      <c r="C201" s="205" t="s">
        <v>982</v>
      </c>
      <c r="D201" s="205" t="s">
        <v>3059</v>
      </c>
      <c r="E201" s="205" t="s">
        <v>2173</v>
      </c>
      <c r="F201" s="204"/>
      <c r="G201" s="205" t="s">
        <v>3060</v>
      </c>
      <c r="H201" s="204" t="s">
        <v>3061</v>
      </c>
      <c r="I201" s="206" t="s">
        <v>3062</v>
      </c>
      <c r="J201" s="204" t="s">
        <v>3063</v>
      </c>
      <c r="K201" s="204" t="s">
        <v>3064</v>
      </c>
      <c r="L201" s="205" t="s">
        <v>3065</v>
      </c>
      <c r="M201" s="204" t="s">
        <v>3066</v>
      </c>
      <c r="N201" s="205" t="s">
        <v>21</v>
      </c>
      <c r="O201" s="204" t="s">
        <v>22</v>
      </c>
      <c r="P201" s="207">
        <v>35244</v>
      </c>
      <c r="Q201" s="208"/>
      <c r="R201" s="208"/>
      <c r="S201" s="208"/>
      <c r="T201" s="202"/>
      <c r="U201" s="202"/>
      <c r="V201" s="203"/>
      <c r="W201" s="203"/>
      <c r="X201" s="203"/>
      <c r="Y201" s="203"/>
      <c r="Z201" s="203"/>
      <c r="AA201" s="203"/>
    </row>
    <row r="202" spans="1:27">
      <c r="A202" s="204"/>
      <c r="B202" s="205" t="s">
        <v>2120</v>
      </c>
      <c r="C202" s="205" t="s">
        <v>982</v>
      </c>
      <c r="D202" s="205" t="s">
        <v>3067</v>
      </c>
      <c r="E202" s="205" t="s">
        <v>934</v>
      </c>
      <c r="F202" s="204"/>
      <c r="G202" s="205" t="s">
        <v>3060</v>
      </c>
      <c r="H202" s="204" t="s">
        <v>1030</v>
      </c>
      <c r="I202" s="206" t="s">
        <v>1031</v>
      </c>
      <c r="J202" s="204" t="s">
        <v>1032</v>
      </c>
      <c r="K202" s="204" t="s">
        <v>1033</v>
      </c>
      <c r="L202" s="205" t="s">
        <v>159</v>
      </c>
      <c r="M202" s="204" t="s">
        <v>160</v>
      </c>
      <c r="N202" s="205" t="s">
        <v>54</v>
      </c>
      <c r="O202" s="204" t="s">
        <v>22</v>
      </c>
      <c r="P202" s="207">
        <v>35805</v>
      </c>
      <c r="Q202" s="208"/>
      <c r="R202" s="208"/>
      <c r="S202" s="208"/>
      <c r="T202" s="203"/>
      <c r="U202" s="203"/>
      <c r="V202" s="203"/>
      <c r="W202" s="203"/>
      <c r="X202" s="203"/>
      <c r="Y202" s="203"/>
      <c r="Z202" s="203"/>
      <c r="AA202" s="203"/>
    </row>
    <row r="203" spans="1:27">
      <c r="A203" s="204"/>
      <c r="B203" s="205" t="s">
        <v>2120</v>
      </c>
      <c r="C203" s="205" t="s">
        <v>982</v>
      </c>
      <c r="D203" s="205" t="s">
        <v>3068</v>
      </c>
      <c r="E203" s="205" t="s">
        <v>2402</v>
      </c>
      <c r="F203" s="204"/>
      <c r="G203" s="205" t="s">
        <v>3060</v>
      </c>
      <c r="H203" s="204"/>
      <c r="I203" s="206" t="s">
        <v>3069</v>
      </c>
      <c r="J203" s="204" t="s">
        <v>3063</v>
      </c>
      <c r="K203" s="204" t="s">
        <v>3064</v>
      </c>
      <c r="L203" s="205" t="s">
        <v>3065</v>
      </c>
      <c r="M203" s="204" t="s">
        <v>3066</v>
      </c>
      <c r="N203" s="205" t="s">
        <v>21</v>
      </c>
      <c r="O203" s="204" t="s">
        <v>22</v>
      </c>
      <c r="P203" s="207">
        <v>35244</v>
      </c>
      <c r="Q203" s="208"/>
      <c r="R203" s="208"/>
      <c r="S203" s="208"/>
      <c r="T203" s="202"/>
      <c r="U203" s="202"/>
      <c r="V203" s="203"/>
      <c r="W203" s="203"/>
      <c r="X203" s="203"/>
      <c r="Y203" s="203"/>
      <c r="Z203" s="203"/>
      <c r="AA203" s="203"/>
    </row>
    <row r="204" spans="1:27">
      <c r="A204" s="204"/>
      <c r="B204" s="205" t="s">
        <v>2120</v>
      </c>
      <c r="C204" s="205" t="s">
        <v>982</v>
      </c>
      <c r="D204" s="205" t="s">
        <v>1049</v>
      </c>
      <c r="E204" s="205" t="s">
        <v>1050</v>
      </c>
      <c r="F204" s="204" t="s">
        <v>2230</v>
      </c>
      <c r="G204" s="205" t="s">
        <v>1051</v>
      </c>
      <c r="H204" s="204"/>
      <c r="I204" s="206" t="s">
        <v>1052</v>
      </c>
      <c r="J204" s="204" t="s">
        <v>1003</v>
      </c>
      <c r="K204" s="204" t="s">
        <v>1053</v>
      </c>
      <c r="L204" s="205" t="s">
        <v>159</v>
      </c>
      <c r="M204" s="204" t="s">
        <v>160</v>
      </c>
      <c r="N204" s="205" t="s">
        <v>54</v>
      </c>
      <c r="O204" s="204" t="s">
        <v>22</v>
      </c>
      <c r="P204" s="207">
        <v>35805</v>
      </c>
      <c r="Q204" s="208"/>
      <c r="R204" s="208"/>
      <c r="S204" s="208"/>
      <c r="T204" s="202"/>
      <c r="U204" s="202"/>
      <c r="V204" s="203"/>
      <c r="W204" s="203"/>
      <c r="X204" s="203"/>
      <c r="Y204" s="203"/>
      <c r="Z204" s="203"/>
      <c r="AA204" s="203"/>
    </row>
    <row r="205" spans="1:27">
      <c r="A205" s="204"/>
      <c r="B205" s="205" t="s">
        <v>2120</v>
      </c>
      <c r="C205" s="205" t="s">
        <v>982</v>
      </c>
      <c r="D205" s="205" t="s">
        <v>1034</v>
      </c>
      <c r="E205" s="205" t="s">
        <v>1035</v>
      </c>
      <c r="F205" s="204"/>
      <c r="G205" s="205" t="s">
        <v>1036</v>
      </c>
      <c r="H205" s="204"/>
      <c r="I205" s="206" t="s">
        <v>1037</v>
      </c>
      <c r="J205" s="204" t="s">
        <v>3063</v>
      </c>
      <c r="K205" s="204" t="s">
        <v>1766</v>
      </c>
      <c r="L205" s="205"/>
      <c r="M205" s="204"/>
      <c r="N205" s="205"/>
      <c r="O205" s="204"/>
      <c r="P205" s="207"/>
      <c r="Q205" s="208"/>
      <c r="R205" s="208"/>
      <c r="S205" s="208"/>
      <c r="T205" s="202"/>
      <c r="U205" s="202"/>
      <c r="V205" s="203"/>
      <c r="W205" s="203"/>
      <c r="X205" s="203"/>
      <c r="Y205" s="203"/>
      <c r="Z205" s="203"/>
      <c r="AA205" s="203"/>
    </row>
    <row r="206" spans="1:27">
      <c r="A206" s="204"/>
      <c r="B206" s="205" t="s">
        <v>2120</v>
      </c>
      <c r="C206" s="205" t="s">
        <v>982</v>
      </c>
      <c r="D206" s="205" t="s">
        <v>3070</v>
      </c>
      <c r="E206" s="205" t="s">
        <v>951</v>
      </c>
      <c r="F206" s="204"/>
      <c r="G206" s="205" t="s">
        <v>3071</v>
      </c>
      <c r="H206" s="204"/>
      <c r="I206" s="206" t="s">
        <v>3072</v>
      </c>
      <c r="J206" s="204" t="s">
        <v>3073</v>
      </c>
      <c r="K206" s="204" t="s">
        <v>3074</v>
      </c>
      <c r="L206" s="205" t="s">
        <v>3065</v>
      </c>
      <c r="M206" s="204" t="s">
        <v>603</v>
      </c>
      <c r="N206" s="205" t="s">
        <v>21</v>
      </c>
      <c r="O206" s="204" t="s">
        <v>22</v>
      </c>
      <c r="P206" s="207">
        <v>35244</v>
      </c>
      <c r="Q206" s="208"/>
      <c r="R206" s="208"/>
      <c r="S206" s="208"/>
      <c r="T206" s="202"/>
      <c r="U206" s="202"/>
      <c r="V206" s="203"/>
      <c r="W206" s="203"/>
      <c r="X206" s="203"/>
      <c r="Y206" s="203"/>
      <c r="Z206" s="203"/>
      <c r="AA206" s="203"/>
    </row>
    <row r="207" spans="1:27">
      <c r="A207" s="204"/>
      <c r="B207" s="205" t="s">
        <v>2120</v>
      </c>
      <c r="C207" s="205" t="s">
        <v>982</v>
      </c>
      <c r="D207" s="205" t="s">
        <v>3075</v>
      </c>
      <c r="E207" s="205" t="s">
        <v>1773</v>
      </c>
      <c r="F207" s="204"/>
      <c r="G207" s="205" t="s">
        <v>3076</v>
      </c>
      <c r="H207" s="204"/>
      <c r="I207" s="206" t="s">
        <v>3077</v>
      </c>
      <c r="J207" s="204" t="s">
        <v>3078</v>
      </c>
      <c r="K207" s="204" t="s">
        <v>3079</v>
      </c>
      <c r="L207" s="205" t="s">
        <v>3080</v>
      </c>
      <c r="M207" s="204" t="s">
        <v>3081</v>
      </c>
      <c r="N207" s="205" t="s">
        <v>21</v>
      </c>
      <c r="O207" s="204" t="s">
        <v>22</v>
      </c>
      <c r="P207" s="207">
        <v>35216</v>
      </c>
      <c r="Q207" s="208"/>
      <c r="R207" s="208"/>
      <c r="S207" s="208"/>
      <c r="T207" s="202"/>
      <c r="U207" s="202"/>
      <c r="V207" s="203"/>
      <c r="W207" s="203"/>
      <c r="X207" s="203"/>
      <c r="Y207" s="203"/>
      <c r="Z207" s="203"/>
      <c r="AA207" s="203"/>
    </row>
    <row r="208" spans="1:27">
      <c r="A208" s="204"/>
      <c r="B208" s="205" t="s">
        <v>2120</v>
      </c>
      <c r="C208" s="205" t="s">
        <v>982</v>
      </c>
      <c r="D208" s="205" t="s">
        <v>3082</v>
      </c>
      <c r="E208" s="205" t="s">
        <v>923</v>
      </c>
      <c r="F208" s="204"/>
      <c r="G208" s="205" t="s">
        <v>3083</v>
      </c>
      <c r="H208" s="204"/>
      <c r="I208" s="206" t="s">
        <v>3084</v>
      </c>
      <c r="J208" s="204" t="s">
        <v>3085</v>
      </c>
      <c r="K208" s="204" t="s">
        <v>3086</v>
      </c>
      <c r="L208" s="205" t="s">
        <v>3065</v>
      </c>
      <c r="M208" s="204" t="s">
        <v>3066</v>
      </c>
      <c r="N208" s="205" t="s">
        <v>21</v>
      </c>
      <c r="O208" s="204" t="s">
        <v>22</v>
      </c>
      <c r="P208" s="207">
        <v>35244</v>
      </c>
      <c r="Q208" s="208"/>
      <c r="R208" s="208"/>
      <c r="S208" s="208"/>
      <c r="T208" s="202"/>
      <c r="U208" s="202"/>
      <c r="V208" s="203"/>
      <c r="W208" s="203"/>
      <c r="X208" s="203"/>
      <c r="Y208" s="203"/>
      <c r="Z208" s="203"/>
      <c r="AA208" s="203"/>
    </row>
    <row r="209" spans="1:27">
      <c r="A209" s="204"/>
      <c r="B209" s="205" t="s">
        <v>2120</v>
      </c>
      <c r="C209" s="209" t="s">
        <v>3087</v>
      </c>
      <c r="D209" s="209" t="s">
        <v>3088</v>
      </c>
      <c r="E209" s="209" t="s">
        <v>79</v>
      </c>
      <c r="F209" s="208"/>
      <c r="G209" s="209" t="s">
        <v>3089</v>
      </c>
      <c r="H209" s="208"/>
      <c r="I209" s="210" t="s">
        <v>3090</v>
      </c>
      <c r="J209" s="208" t="s">
        <v>3091</v>
      </c>
      <c r="K209" s="208" t="s">
        <v>3092</v>
      </c>
      <c r="L209" s="209" t="s">
        <v>3093</v>
      </c>
      <c r="M209" s="208" t="s">
        <v>583</v>
      </c>
      <c r="N209" s="209" t="s">
        <v>21</v>
      </c>
      <c r="O209" s="208" t="s">
        <v>22</v>
      </c>
      <c r="P209" s="207">
        <v>35223</v>
      </c>
      <c r="Q209" s="208"/>
      <c r="R209" s="208"/>
      <c r="S209" s="208"/>
      <c r="T209" s="202"/>
      <c r="U209" s="202"/>
      <c r="V209" s="203"/>
      <c r="W209" s="203"/>
      <c r="X209" s="203"/>
      <c r="Y209" s="203"/>
      <c r="Z209" s="203"/>
      <c r="AA209" s="203"/>
    </row>
    <row r="210" spans="1:27">
      <c r="A210" s="204"/>
      <c r="B210" s="205" t="s">
        <v>2120</v>
      </c>
      <c r="C210" s="205" t="s">
        <v>3094</v>
      </c>
      <c r="D210" s="205" t="s">
        <v>3095</v>
      </c>
      <c r="E210" s="205" t="s">
        <v>155</v>
      </c>
      <c r="F210" s="204" t="s">
        <v>1707</v>
      </c>
      <c r="G210" s="205" t="s">
        <v>3096</v>
      </c>
      <c r="H210" s="204"/>
      <c r="I210" s="206" t="s">
        <v>3097</v>
      </c>
      <c r="J210" s="204" t="s">
        <v>3098</v>
      </c>
      <c r="K210" s="204"/>
      <c r="L210" s="205" t="s">
        <v>3099</v>
      </c>
      <c r="M210" s="204"/>
      <c r="N210" s="205" t="s">
        <v>21</v>
      </c>
      <c r="O210" s="204" t="s">
        <v>22</v>
      </c>
      <c r="P210" s="207">
        <v>35213</v>
      </c>
      <c r="Q210" s="208"/>
      <c r="R210" s="208"/>
      <c r="S210" s="208"/>
      <c r="T210" s="202"/>
      <c r="U210" s="202"/>
      <c r="V210" s="203"/>
      <c r="W210" s="203"/>
      <c r="X210" s="203"/>
      <c r="Y210" s="203"/>
      <c r="Z210" s="203"/>
      <c r="AA210" s="203"/>
    </row>
    <row r="211" spans="1:27">
      <c r="A211" s="204"/>
      <c r="B211" s="205" t="s">
        <v>2120</v>
      </c>
      <c r="C211" s="205" t="s">
        <v>3100</v>
      </c>
      <c r="D211" s="205" t="s">
        <v>3101</v>
      </c>
      <c r="E211" s="205" t="s">
        <v>56</v>
      </c>
      <c r="F211" s="204"/>
      <c r="G211" s="205" t="s">
        <v>3102</v>
      </c>
      <c r="H211" s="204"/>
      <c r="I211" s="206" t="s">
        <v>3103</v>
      </c>
      <c r="J211" s="204" t="s">
        <v>3104</v>
      </c>
      <c r="K211" s="204"/>
      <c r="L211" s="205"/>
      <c r="M211" s="204"/>
      <c r="N211" s="205"/>
      <c r="O211" s="204"/>
      <c r="P211" s="207"/>
      <c r="Q211" s="208"/>
      <c r="R211" s="208"/>
      <c r="S211" s="208"/>
      <c r="T211" s="202"/>
      <c r="U211" s="202"/>
      <c r="V211" s="203"/>
      <c r="W211" s="203"/>
      <c r="X211" s="203"/>
      <c r="Y211" s="203"/>
      <c r="Z211" s="203"/>
      <c r="AA211" s="203"/>
    </row>
    <row r="212" spans="1:27">
      <c r="A212" s="208"/>
      <c r="B212" s="209" t="s">
        <v>2120</v>
      </c>
      <c r="C212" s="209" t="s">
        <v>3587</v>
      </c>
      <c r="D212" s="209" t="s">
        <v>3588</v>
      </c>
      <c r="E212" s="209" t="s">
        <v>56</v>
      </c>
      <c r="F212" s="208"/>
      <c r="G212" s="209" t="s">
        <v>608</v>
      </c>
      <c r="H212" s="208"/>
      <c r="I212" s="210" t="s">
        <v>3589</v>
      </c>
      <c r="J212" s="208" t="s">
        <v>3590</v>
      </c>
      <c r="K212" s="208"/>
      <c r="L212" s="209"/>
      <c r="M212" s="208"/>
      <c r="N212" s="209"/>
      <c r="O212" s="208"/>
      <c r="P212" s="207"/>
      <c r="Q212" s="224"/>
      <c r="R212" s="224"/>
      <c r="S212" s="224"/>
      <c r="T212" s="202"/>
      <c r="U212" s="202"/>
      <c r="V212" s="203"/>
      <c r="W212" s="203"/>
      <c r="X212" s="203"/>
      <c r="Y212" s="203"/>
      <c r="Z212" s="203"/>
      <c r="AA212" s="203"/>
    </row>
    <row r="213" spans="1:27">
      <c r="A213" s="204"/>
      <c r="B213" s="205" t="s">
        <v>2120</v>
      </c>
      <c r="C213" s="205" t="s">
        <v>3105</v>
      </c>
      <c r="D213" s="205" t="s">
        <v>3106</v>
      </c>
      <c r="E213" s="205" t="s">
        <v>2173</v>
      </c>
      <c r="F213" s="204"/>
      <c r="G213" s="205" t="s">
        <v>2336</v>
      </c>
      <c r="H213" s="204" t="s">
        <v>1030</v>
      </c>
      <c r="I213" s="206" t="s">
        <v>3107</v>
      </c>
      <c r="J213" s="204" t="s">
        <v>3108</v>
      </c>
      <c r="K213" s="204" t="s">
        <v>3109</v>
      </c>
      <c r="L213" s="205" t="s">
        <v>3110</v>
      </c>
      <c r="M213" s="204"/>
      <c r="N213" s="205" t="s">
        <v>21</v>
      </c>
      <c r="O213" s="204" t="s">
        <v>22</v>
      </c>
      <c r="P213" s="207">
        <v>35223</v>
      </c>
      <c r="Q213" s="208"/>
      <c r="R213" s="208"/>
      <c r="S213" s="208"/>
      <c r="T213" s="202"/>
      <c r="U213" s="202"/>
      <c r="V213" s="203"/>
      <c r="W213" s="203"/>
      <c r="X213" s="203"/>
      <c r="Y213" s="203"/>
      <c r="Z213" s="203"/>
      <c r="AA213" s="203"/>
    </row>
    <row r="214" spans="1:27">
      <c r="A214" s="204"/>
      <c r="B214" s="205" t="s">
        <v>2120</v>
      </c>
      <c r="C214" s="205" t="s">
        <v>3111</v>
      </c>
      <c r="D214" s="205" t="s">
        <v>3112</v>
      </c>
      <c r="E214" s="205" t="s">
        <v>2685</v>
      </c>
      <c r="F214" s="204"/>
      <c r="G214" s="205" t="s">
        <v>3113</v>
      </c>
      <c r="H214" s="204"/>
      <c r="I214" s="206" t="s">
        <v>3114</v>
      </c>
      <c r="J214" s="204" t="s">
        <v>3115</v>
      </c>
      <c r="K214" s="204"/>
      <c r="L214" s="205" t="s">
        <v>3116</v>
      </c>
      <c r="M214" s="204"/>
      <c r="N214" s="205" t="s">
        <v>21</v>
      </c>
      <c r="O214" s="204" t="s">
        <v>22</v>
      </c>
      <c r="P214" s="207">
        <v>35222</v>
      </c>
      <c r="Q214" s="208"/>
      <c r="R214" s="208"/>
      <c r="S214" s="208"/>
      <c r="T214" s="202"/>
      <c r="U214" s="202"/>
      <c r="V214" s="203"/>
      <c r="W214" s="203"/>
      <c r="X214" s="203"/>
      <c r="Y214" s="203"/>
      <c r="Z214" s="203"/>
      <c r="AA214" s="203"/>
    </row>
    <row r="215" spans="1:27">
      <c r="A215" s="204"/>
      <c r="B215" s="205" t="s">
        <v>2120</v>
      </c>
      <c r="C215" s="205" t="s">
        <v>3111</v>
      </c>
      <c r="D215" s="205" t="s">
        <v>3139</v>
      </c>
      <c r="E215" s="205" t="s">
        <v>3140</v>
      </c>
      <c r="F215" s="204"/>
      <c r="G215" s="205" t="s">
        <v>3141</v>
      </c>
      <c r="H215" s="204"/>
      <c r="I215" s="206" t="s">
        <v>3142</v>
      </c>
      <c r="J215" s="204"/>
      <c r="K215" s="204"/>
      <c r="L215" s="205" t="s">
        <v>3135</v>
      </c>
      <c r="M215" s="204"/>
      <c r="N215" s="205" t="s">
        <v>21</v>
      </c>
      <c r="O215" s="204" t="s">
        <v>22</v>
      </c>
      <c r="P215" s="207">
        <v>35222</v>
      </c>
      <c r="Q215" s="208"/>
      <c r="R215" s="208"/>
      <c r="S215" s="208"/>
      <c r="T215" s="202"/>
      <c r="U215" s="202"/>
      <c r="V215" s="203"/>
      <c r="W215" s="203"/>
      <c r="X215" s="203"/>
      <c r="Y215" s="203"/>
      <c r="Z215" s="203"/>
      <c r="AA215" s="203"/>
    </row>
    <row r="216" spans="1:27">
      <c r="A216" s="204"/>
      <c r="B216" s="205" t="s">
        <v>2120</v>
      </c>
      <c r="C216" s="205" t="s">
        <v>3111</v>
      </c>
      <c r="D216" s="205" t="s">
        <v>3132</v>
      </c>
      <c r="E216" s="205" t="s">
        <v>3133</v>
      </c>
      <c r="F216" s="204"/>
      <c r="G216" s="205" t="s">
        <v>1887</v>
      </c>
      <c r="H216" s="204"/>
      <c r="I216" s="206" t="s">
        <v>3134</v>
      </c>
      <c r="J216" s="204"/>
      <c r="K216" s="204"/>
      <c r="L216" s="205" t="s">
        <v>3135</v>
      </c>
      <c r="M216" s="204"/>
      <c r="N216" s="205" t="s">
        <v>21</v>
      </c>
      <c r="O216" s="204" t="s">
        <v>22</v>
      </c>
      <c r="P216" s="207">
        <v>35222</v>
      </c>
      <c r="Q216" s="208"/>
      <c r="R216" s="208"/>
      <c r="S216" s="208"/>
      <c r="T216" s="202"/>
      <c r="U216" s="202"/>
      <c r="V216" s="203"/>
      <c r="W216" s="203"/>
      <c r="X216" s="203"/>
      <c r="Y216" s="203"/>
      <c r="Z216" s="203"/>
      <c r="AA216" s="203"/>
    </row>
    <row r="217" spans="1:27">
      <c r="A217" s="204"/>
      <c r="B217" s="205" t="s">
        <v>2120</v>
      </c>
      <c r="C217" s="205" t="s">
        <v>3111</v>
      </c>
      <c r="D217" s="205" t="s">
        <v>3117</v>
      </c>
      <c r="E217" s="205" t="s">
        <v>3118</v>
      </c>
      <c r="F217" s="204"/>
      <c r="G217" s="205" t="s">
        <v>3119</v>
      </c>
      <c r="H217" s="204"/>
      <c r="I217" s="206" t="s">
        <v>3120</v>
      </c>
      <c r="J217" s="204" t="s">
        <v>3121</v>
      </c>
      <c r="K217" s="204"/>
      <c r="L217" s="205" t="s">
        <v>3122</v>
      </c>
      <c r="M217" s="204"/>
      <c r="N217" s="205" t="s">
        <v>21</v>
      </c>
      <c r="O217" s="204" t="s">
        <v>22</v>
      </c>
      <c r="P217" s="207">
        <v>35222</v>
      </c>
      <c r="Q217" s="208"/>
      <c r="R217" s="208"/>
      <c r="S217" s="208"/>
      <c r="T217" s="202"/>
      <c r="U217" s="202"/>
      <c r="V217" s="203"/>
      <c r="W217" s="203"/>
      <c r="X217" s="203"/>
      <c r="Y217" s="203"/>
      <c r="Z217" s="203"/>
      <c r="AA217" s="203"/>
    </row>
    <row r="218" spans="1:27">
      <c r="A218" s="204"/>
      <c r="B218" s="205" t="s">
        <v>2120</v>
      </c>
      <c r="C218" s="205" t="s">
        <v>3111</v>
      </c>
      <c r="D218" s="205" t="s">
        <v>3136</v>
      </c>
      <c r="E218" s="205" t="s">
        <v>2976</v>
      </c>
      <c r="F218" s="204"/>
      <c r="G218" s="205" t="s">
        <v>3137</v>
      </c>
      <c r="H218" s="204"/>
      <c r="I218" s="206" t="s">
        <v>3138</v>
      </c>
      <c r="J218" s="204"/>
      <c r="K218" s="204"/>
      <c r="L218" s="205" t="s">
        <v>3135</v>
      </c>
      <c r="M218" s="204"/>
      <c r="N218" s="205" t="s">
        <v>21</v>
      </c>
      <c r="O218" s="204" t="s">
        <v>22</v>
      </c>
      <c r="P218" s="207">
        <v>35222</v>
      </c>
      <c r="Q218" s="208"/>
      <c r="R218" s="208"/>
      <c r="S218" s="208"/>
      <c r="T218" s="202"/>
      <c r="U218" s="202"/>
      <c r="V218" s="203"/>
      <c r="W218" s="203"/>
      <c r="X218" s="203"/>
      <c r="Y218" s="203"/>
      <c r="Z218" s="203"/>
      <c r="AA218" s="203"/>
    </row>
    <row r="219" spans="1:27">
      <c r="A219" s="204"/>
      <c r="B219" s="205" t="s">
        <v>2120</v>
      </c>
      <c r="C219" s="205" t="s">
        <v>3111</v>
      </c>
      <c r="D219" s="205" t="s">
        <v>3123</v>
      </c>
      <c r="E219" s="205" t="s">
        <v>3124</v>
      </c>
      <c r="F219" s="204"/>
      <c r="G219" s="205" t="s">
        <v>3125</v>
      </c>
      <c r="H219" s="204"/>
      <c r="I219" s="206" t="s">
        <v>3126</v>
      </c>
      <c r="J219" s="204"/>
      <c r="K219" s="204"/>
      <c r="L219" s="205"/>
      <c r="M219" s="204"/>
      <c r="N219" s="205"/>
      <c r="O219" s="204"/>
      <c r="P219" s="207"/>
      <c r="Q219" s="208"/>
      <c r="R219" s="208"/>
      <c r="S219" s="208"/>
      <c r="T219" s="202"/>
      <c r="U219" s="202"/>
      <c r="V219" s="203"/>
      <c r="W219" s="203"/>
      <c r="X219" s="203"/>
      <c r="Y219" s="203"/>
      <c r="Z219" s="203"/>
      <c r="AA219" s="203"/>
    </row>
    <row r="220" spans="1:27">
      <c r="A220" s="204"/>
      <c r="B220" s="205" t="s">
        <v>2120</v>
      </c>
      <c r="C220" s="205" t="s">
        <v>3111</v>
      </c>
      <c r="D220" s="205" t="s">
        <v>3127</v>
      </c>
      <c r="E220" s="205" t="s">
        <v>975</v>
      </c>
      <c r="F220" s="204"/>
      <c r="G220" s="205" t="s">
        <v>3128</v>
      </c>
      <c r="H220" s="204"/>
      <c r="I220" s="206" t="s">
        <v>3129</v>
      </c>
      <c r="J220" s="204" t="s">
        <v>3121</v>
      </c>
      <c r="K220" s="204" t="s">
        <v>3130</v>
      </c>
      <c r="L220" s="205" t="s">
        <v>3131</v>
      </c>
      <c r="M220" s="204"/>
      <c r="N220" s="205" t="s">
        <v>21</v>
      </c>
      <c r="O220" s="204" t="s">
        <v>22</v>
      </c>
      <c r="P220" s="207">
        <v>35222</v>
      </c>
      <c r="Q220" s="208"/>
      <c r="R220" s="208"/>
      <c r="S220" s="208"/>
      <c r="T220" s="202"/>
      <c r="U220" s="202"/>
      <c r="V220" s="203"/>
      <c r="W220" s="203"/>
      <c r="X220" s="203"/>
      <c r="Y220" s="203"/>
      <c r="Z220" s="203"/>
      <c r="AA220" s="203"/>
    </row>
    <row r="221" spans="1:27">
      <c r="A221" s="204"/>
      <c r="B221" s="205" t="s">
        <v>2120</v>
      </c>
      <c r="C221" s="205" t="s">
        <v>3143</v>
      </c>
      <c r="D221" s="205" t="s">
        <v>3144</v>
      </c>
      <c r="E221" s="205" t="s">
        <v>637</v>
      </c>
      <c r="F221" s="204"/>
      <c r="G221" s="205" t="s">
        <v>3145</v>
      </c>
      <c r="H221" s="204"/>
      <c r="I221" s="206" t="s">
        <v>3146</v>
      </c>
      <c r="J221" s="204" t="s">
        <v>3147</v>
      </c>
      <c r="K221" s="204" t="s">
        <v>3148</v>
      </c>
      <c r="L221" s="205"/>
      <c r="M221" s="204"/>
      <c r="N221" s="205"/>
      <c r="O221" s="204"/>
      <c r="P221" s="207"/>
      <c r="Q221" s="208"/>
      <c r="R221" s="208"/>
      <c r="S221" s="208"/>
      <c r="T221" s="202"/>
      <c r="U221" s="202"/>
      <c r="V221" s="203"/>
      <c r="W221" s="203"/>
      <c r="X221" s="203"/>
      <c r="Y221" s="203"/>
      <c r="Z221" s="203"/>
      <c r="AA221" s="203"/>
    </row>
    <row r="222" spans="1:27">
      <c r="A222" s="204"/>
      <c r="B222" s="205" t="s">
        <v>2120</v>
      </c>
      <c r="C222" s="205" t="s">
        <v>3143</v>
      </c>
      <c r="D222" s="205" t="s">
        <v>3149</v>
      </c>
      <c r="E222" s="205" t="s">
        <v>203</v>
      </c>
      <c r="F222" s="204"/>
      <c r="G222" s="205" t="s">
        <v>3150</v>
      </c>
      <c r="H222" s="204"/>
      <c r="I222" s="206" t="s">
        <v>3151</v>
      </c>
      <c r="J222" s="204" t="s">
        <v>3147</v>
      </c>
      <c r="K222" s="204"/>
      <c r="L222" s="205"/>
      <c r="M222" s="204"/>
      <c r="N222" s="205"/>
      <c r="O222" s="204"/>
      <c r="P222" s="207"/>
      <c r="Q222" s="208"/>
      <c r="R222" s="208"/>
      <c r="S222" s="208"/>
      <c r="T222" s="202"/>
      <c r="U222" s="202"/>
      <c r="V222" s="203"/>
      <c r="W222" s="203"/>
      <c r="X222" s="203"/>
      <c r="Y222" s="203"/>
      <c r="Z222" s="203"/>
      <c r="AA222" s="203"/>
    </row>
    <row r="223" spans="1:27">
      <c r="A223" s="204"/>
      <c r="B223" s="205" t="s">
        <v>2120</v>
      </c>
      <c r="C223" s="205" t="s">
        <v>3152</v>
      </c>
      <c r="D223" s="205" t="s">
        <v>3153</v>
      </c>
      <c r="E223" s="205" t="s">
        <v>3154</v>
      </c>
      <c r="F223" s="204"/>
      <c r="G223" s="205" t="s">
        <v>3155</v>
      </c>
      <c r="H223" s="204"/>
      <c r="I223" s="206" t="s">
        <v>3156</v>
      </c>
      <c r="J223" s="204" t="s">
        <v>3157</v>
      </c>
      <c r="K223" s="204" t="s">
        <v>3158</v>
      </c>
      <c r="L223" s="205" t="s">
        <v>3159</v>
      </c>
      <c r="M223" s="204"/>
      <c r="N223" s="205" t="s">
        <v>21</v>
      </c>
      <c r="O223" s="204" t="s">
        <v>22</v>
      </c>
      <c r="P223" s="207">
        <v>35209</v>
      </c>
      <c r="Q223" s="208"/>
      <c r="R223" s="208"/>
      <c r="S223" s="208"/>
      <c r="T223" s="202"/>
      <c r="U223" s="202"/>
      <c r="V223" s="203"/>
      <c r="W223" s="203"/>
      <c r="X223" s="203"/>
      <c r="Y223" s="203"/>
      <c r="Z223" s="203"/>
      <c r="AA223" s="203"/>
    </row>
    <row r="224" spans="1:27" ht="30">
      <c r="A224" s="204"/>
      <c r="B224" s="205" t="s">
        <v>2120</v>
      </c>
      <c r="C224" s="205" t="s">
        <v>3160</v>
      </c>
      <c r="D224" s="205" t="s">
        <v>3161</v>
      </c>
      <c r="E224" s="205" t="s">
        <v>852</v>
      </c>
      <c r="F224" s="204"/>
      <c r="G224" s="205" t="s">
        <v>3162</v>
      </c>
      <c r="H224" s="204"/>
      <c r="I224" s="206" t="s">
        <v>3163</v>
      </c>
      <c r="J224" s="204"/>
      <c r="K224" s="204"/>
      <c r="L224" s="205"/>
      <c r="M224" s="204"/>
      <c r="N224" s="205"/>
      <c r="O224" s="204"/>
      <c r="P224" s="207"/>
      <c r="Q224" s="208"/>
      <c r="R224" s="208"/>
      <c r="S224" s="208"/>
      <c r="T224" s="202"/>
      <c r="U224" s="202"/>
      <c r="V224" s="203"/>
      <c r="W224" s="203"/>
      <c r="X224" s="203"/>
      <c r="Y224" s="203"/>
      <c r="Z224" s="203"/>
      <c r="AA224" s="203"/>
    </row>
    <row r="225" spans="1:27" ht="30">
      <c r="A225" s="204"/>
      <c r="B225" s="205" t="s">
        <v>2120</v>
      </c>
      <c r="C225" s="205" t="s">
        <v>3160</v>
      </c>
      <c r="D225" s="205" t="s">
        <v>3164</v>
      </c>
      <c r="E225" s="205" t="s">
        <v>505</v>
      </c>
      <c r="F225" s="204"/>
      <c r="G225" s="205" t="s">
        <v>3165</v>
      </c>
      <c r="H225" s="204"/>
      <c r="I225" s="206" t="s">
        <v>3166</v>
      </c>
      <c r="J225" s="204" t="s">
        <v>3167</v>
      </c>
      <c r="K225" s="204"/>
      <c r="L225" s="205"/>
      <c r="M225" s="204"/>
      <c r="N225" s="205" t="s">
        <v>21</v>
      </c>
      <c r="O225" s="204" t="s">
        <v>22</v>
      </c>
      <c r="P225" s="207"/>
      <c r="Q225" s="208"/>
      <c r="R225" s="208"/>
      <c r="S225" s="208"/>
      <c r="T225" s="202"/>
      <c r="U225" s="202"/>
      <c r="V225" s="203"/>
      <c r="W225" s="203"/>
      <c r="X225" s="203"/>
      <c r="Y225" s="203"/>
      <c r="Z225" s="203"/>
      <c r="AA225" s="203"/>
    </row>
    <row r="226" spans="1:27" ht="30">
      <c r="A226" s="204"/>
      <c r="B226" s="205" t="s">
        <v>2120</v>
      </c>
      <c r="C226" s="205" t="s">
        <v>3160</v>
      </c>
      <c r="D226" s="205" t="s">
        <v>3168</v>
      </c>
      <c r="E226" s="205" t="s">
        <v>3169</v>
      </c>
      <c r="F226" s="204"/>
      <c r="G226" s="205" t="s">
        <v>2356</v>
      </c>
      <c r="H226" s="204"/>
      <c r="I226" s="206" t="s">
        <v>3170</v>
      </c>
      <c r="J226" s="204" t="s">
        <v>3167</v>
      </c>
      <c r="K226" s="204" t="s">
        <v>3171</v>
      </c>
      <c r="L226" s="205"/>
      <c r="M226" s="204"/>
      <c r="N226" s="205" t="s">
        <v>21</v>
      </c>
      <c r="O226" s="204" t="s">
        <v>22</v>
      </c>
      <c r="P226" s="207"/>
      <c r="Q226" s="208"/>
      <c r="R226" s="208"/>
      <c r="S226" s="208"/>
      <c r="T226" s="202"/>
      <c r="U226" s="202"/>
      <c r="V226" s="203"/>
      <c r="W226" s="203"/>
      <c r="X226" s="203"/>
      <c r="Y226" s="203"/>
      <c r="Z226" s="203"/>
      <c r="AA226" s="203"/>
    </row>
    <row r="227" spans="1:27">
      <c r="A227" s="204"/>
      <c r="B227" s="205" t="s">
        <v>2120</v>
      </c>
      <c r="C227" s="205" t="s">
        <v>3160</v>
      </c>
      <c r="D227" s="205" t="s">
        <v>3172</v>
      </c>
      <c r="E227" s="205" t="s">
        <v>3173</v>
      </c>
      <c r="F227" s="204"/>
      <c r="G227" s="205" t="s">
        <v>3174</v>
      </c>
      <c r="H227" s="204"/>
      <c r="I227" s="206" t="s">
        <v>3175</v>
      </c>
      <c r="J227" s="204" t="s">
        <v>3176</v>
      </c>
      <c r="K227" s="204" t="s">
        <v>3177</v>
      </c>
      <c r="L227" s="205" t="s">
        <v>3178</v>
      </c>
      <c r="M227" s="204" t="s">
        <v>3179</v>
      </c>
      <c r="N227" s="205" t="s">
        <v>21</v>
      </c>
      <c r="O227" s="204" t="s">
        <v>22</v>
      </c>
      <c r="P227" s="207">
        <v>35223</v>
      </c>
      <c r="Q227" s="208"/>
      <c r="R227" s="208"/>
      <c r="S227" s="208"/>
      <c r="T227" s="202"/>
      <c r="U227" s="202"/>
      <c r="V227" s="203"/>
      <c r="W227" s="203"/>
      <c r="X227" s="203"/>
      <c r="Y227" s="203"/>
      <c r="Z227" s="203"/>
      <c r="AA227" s="203"/>
    </row>
    <row r="228" spans="1:27" ht="30">
      <c r="A228" s="204"/>
      <c r="B228" s="205" t="s">
        <v>2120</v>
      </c>
      <c r="C228" s="205" t="s">
        <v>3180</v>
      </c>
      <c r="D228" s="205" t="s">
        <v>3181</v>
      </c>
      <c r="E228" s="205" t="s">
        <v>129</v>
      </c>
      <c r="F228" s="204"/>
      <c r="G228" s="205" t="s">
        <v>3182</v>
      </c>
      <c r="H228" s="204"/>
      <c r="I228" s="206" t="s">
        <v>3183</v>
      </c>
      <c r="J228" s="204" t="s">
        <v>3184</v>
      </c>
      <c r="K228" s="204"/>
      <c r="L228" s="205" t="s">
        <v>3185</v>
      </c>
      <c r="M228" s="204"/>
      <c r="N228" s="205" t="s">
        <v>3186</v>
      </c>
      <c r="O228" s="204" t="s">
        <v>22</v>
      </c>
      <c r="P228" s="207">
        <v>35243</v>
      </c>
      <c r="Q228" s="208"/>
      <c r="R228" s="208"/>
      <c r="S228" s="208"/>
      <c r="T228" s="202"/>
      <c r="U228" s="202"/>
      <c r="V228" s="203"/>
      <c r="W228" s="203"/>
      <c r="X228" s="203"/>
      <c r="Y228" s="203"/>
      <c r="Z228" s="203"/>
      <c r="AA228" s="203"/>
    </row>
    <row r="229" spans="1:27">
      <c r="A229" s="204"/>
      <c r="B229" s="205" t="s">
        <v>2120</v>
      </c>
      <c r="C229" s="205" t="s">
        <v>3180</v>
      </c>
      <c r="D229" s="205" t="s">
        <v>3187</v>
      </c>
      <c r="E229" s="205" t="s">
        <v>2439</v>
      </c>
      <c r="F229" s="204"/>
      <c r="G229" s="205" t="s">
        <v>3188</v>
      </c>
      <c r="H229" s="204"/>
      <c r="I229" s="206" t="s">
        <v>3189</v>
      </c>
      <c r="J229" s="204" t="s">
        <v>3190</v>
      </c>
      <c r="K229" s="204"/>
      <c r="L229" s="205" t="s">
        <v>3191</v>
      </c>
      <c r="M229" s="204"/>
      <c r="N229" s="205" t="s">
        <v>3186</v>
      </c>
      <c r="O229" s="204" t="s">
        <v>22</v>
      </c>
      <c r="P229" s="207">
        <v>35243</v>
      </c>
      <c r="Q229" s="208"/>
      <c r="R229" s="208"/>
      <c r="S229" s="208"/>
      <c r="T229" s="202"/>
      <c r="U229" s="202"/>
      <c r="V229" s="203"/>
      <c r="W229" s="203"/>
      <c r="X229" s="203"/>
      <c r="Y229" s="203"/>
      <c r="Z229" s="203"/>
      <c r="AA229" s="203"/>
    </row>
    <row r="230" spans="1:27" ht="30">
      <c r="A230" s="204"/>
      <c r="B230" s="205" t="s">
        <v>2120</v>
      </c>
      <c r="C230" s="205" t="s">
        <v>3180</v>
      </c>
      <c r="D230" s="205" t="s">
        <v>3192</v>
      </c>
      <c r="E230" s="205" t="s">
        <v>3193</v>
      </c>
      <c r="F230" s="204"/>
      <c r="G230" s="205" t="s">
        <v>3194</v>
      </c>
      <c r="H230" s="204"/>
      <c r="I230" s="206" t="s">
        <v>3195</v>
      </c>
      <c r="J230" s="204" t="s">
        <v>3190</v>
      </c>
      <c r="K230" s="204"/>
      <c r="L230" s="205" t="s">
        <v>3191</v>
      </c>
      <c r="M230" s="204"/>
      <c r="N230" s="205" t="s">
        <v>3186</v>
      </c>
      <c r="O230" s="204" t="s">
        <v>22</v>
      </c>
      <c r="P230" s="207">
        <v>35243</v>
      </c>
      <c r="Q230" s="208"/>
      <c r="R230" s="208"/>
      <c r="S230" s="208"/>
      <c r="T230" s="202"/>
      <c r="U230" s="202"/>
      <c r="V230" s="203"/>
      <c r="W230" s="203"/>
      <c r="X230" s="203"/>
      <c r="Y230" s="203"/>
      <c r="Z230" s="203"/>
      <c r="AA230" s="203"/>
    </row>
    <row r="231" spans="1:27" ht="30">
      <c r="A231" s="204"/>
      <c r="B231" s="205" t="s">
        <v>2120</v>
      </c>
      <c r="C231" s="205" t="s">
        <v>3196</v>
      </c>
      <c r="D231" s="205" t="s">
        <v>3214</v>
      </c>
      <c r="E231" s="205" t="s">
        <v>3215</v>
      </c>
      <c r="F231" s="204"/>
      <c r="G231" s="205" t="s">
        <v>531</v>
      </c>
      <c r="H231" s="204"/>
      <c r="I231" s="206" t="s">
        <v>3216</v>
      </c>
      <c r="J231" s="204"/>
      <c r="K231" s="204" t="s">
        <v>3217</v>
      </c>
      <c r="L231" s="205" t="s">
        <v>3205</v>
      </c>
      <c r="M231" s="204" t="s">
        <v>603</v>
      </c>
      <c r="N231" s="205" t="s">
        <v>21</v>
      </c>
      <c r="O231" s="204" t="s">
        <v>22</v>
      </c>
      <c r="P231" s="207">
        <v>35206</v>
      </c>
      <c r="Q231" s="208"/>
      <c r="R231" s="208"/>
      <c r="S231" s="208"/>
      <c r="T231" s="202"/>
      <c r="U231" s="202"/>
      <c r="V231" s="203"/>
      <c r="W231" s="203"/>
      <c r="X231" s="203"/>
      <c r="Y231" s="203"/>
      <c r="Z231" s="203"/>
      <c r="AA231" s="203"/>
    </row>
    <row r="232" spans="1:27" ht="30">
      <c r="A232" s="204"/>
      <c r="B232" s="205" t="s">
        <v>2120</v>
      </c>
      <c r="C232" s="205" t="s">
        <v>3196</v>
      </c>
      <c r="D232" s="205" t="s">
        <v>3197</v>
      </c>
      <c r="E232" s="205" t="s">
        <v>2625</v>
      </c>
      <c r="F232" s="204"/>
      <c r="G232" s="205" t="s">
        <v>2528</v>
      </c>
      <c r="H232" s="204"/>
      <c r="I232" s="206" t="s">
        <v>3198</v>
      </c>
      <c r="J232" s="204" t="s">
        <v>3199</v>
      </c>
      <c r="K232" s="204"/>
      <c r="L232" s="205"/>
      <c r="M232" s="204"/>
      <c r="N232" s="205"/>
      <c r="O232" s="204"/>
      <c r="P232" s="207"/>
      <c r="Q232" s="208"/>
      <c r="R232" s="208"/>
      <c r="S232" s="208"/>
      <c r="T232" s="202"/>
      <c r="U232" s="202"/>
      <c r="V232" s="203"/>
      <c r="W232" s="203"/>
      <c r="X232" s="203"/>
      <c r="Y232" s="203"/>
      <c r="Z232" s="203"/>
      <c r="AA232" s="203"/>
    </row>
    <row r="233" spans="1:27" ht="30">
      <c r="A233" s="204"/>
      <c r="B233" s="205" t="s">
        <v>2120</v>
      </c>
      <c r="C233" s="205" t="s">
        <v>3196</v>
      </c>
      <c r="D233" s="205" t="s">
        <v>3200</v>
      </c>
      <c r="E233" s="205" t="s">
        <v>2080</v>
      </c>
      <c r="F233" s="204"/>
      <c r="G233" s="205" t="s">
        <v>3201</v>
      </c>
      <c r="H233" s="204"/>
      <c r="I233" s="206" t="s">
        <v>3202</v>
      </c>
      <c r="J233" s="204" t="s">
        <v>3203</v>
      </c>
      <c r="K233" s="204" t="s">
        <v>3204</v>
      </c>
      <c r="L233" s="205" t="s">
        <v>3205</v>
      </c>
      <c r="M233" s="204" t="s">
        <v>603</v>
      </c>
      <c r="N233" s="205" t="s">
        <v>21</v>
      </c>
      <c r="O233" s="204" t="s">
        <v>22</v>
      </c>
      <c r="P233" s="207">
        <v>35205</v>
      </c>
      <c r="Q233" s="208"/>
      <c r="R233" s="208"/>
      <c r="S233" s="208"/>
      <c r="T233" s="202"/>
      <c r="U233" s="202"/>
      <c r="V233" s="203"/>
      <c r="W233" s="203"/>
      <c r="X233" s="203"/>
      <c r="Y233" s="203"/>
      <c r="Z233" s="203"/>
      <c r="AA233" s="203"/>
    </row>
    <row r="234" spans="1:27" ht="30">
      <c r="A234" s="204"/>
      <c r="B234" s="205" t="s">
        <v>2120</v>
      </c>
      <c r="C234" s="205" t="s">
        <v>3196</v>
      </c>
      <c r="D234" s="205" t="s">
        <v>3206</v>
      </c>
      <c r="E234" s="205" t="s">
        <v>56</v>
      </c>
      <c r="F234" s="204"/>
      <c r="G234" s="205" t="s">
        <v>2911</v>
      </c>
      <c r="H234" s="204"/>
      <c r="I234" s="206" t="s">
        <v>3207</v>
      </c>
      <c r="J234" s="204" t="s">
        <v>3208</v>
      </c>
      <c r="K234" s="204"/>
      <c r="L234" s="205" t="s">
        <v>3209</v>
      </c>
      <c r="M234" s="204" t="s">
        <v>603</v>
      </c>
      <c r="N234" s="205" t="s">
        <v>21</v>
      </c>
      <c r="O234" s="204" t="s">
        <v>22</v>
      </c>
      <c r="P234" s="207">
        <v>35205</v>
      </c>
      <c r="Q234" s="208"/>
      <c r="R234" s="208"/>
      <c r="S234" s="208"/>
      <c r="T234" s="202"/>
      <c r="U234" s="202"/>
      <c r="V234" s="203"/>
      <c r="W234" s="203"/>
      <c r="X234" s="203"/>
      <c r="Y234" s="203"/>
      <c r="Z234" s="203"/>
      <c r="AA234" s="203"/>
    </row>
    <row r="235" spans="1:27" ht="30">
      <c r="A235" s="204"/>
      <c r="B235" s="205" t="s">
        <v>2120</v>
      </c>
      <c r="C235" s="205" t="s">
        <v>3196</v>
      </c>
      <c r="D235" s="205" t="s">
        <v>3218</v>
      </c>
      <c r="E235" s="205" t="s">
        <v>3219</v>
      </c>
      <c r="F235" s="204"/>
      <c r="G235" s="205" t="s">
        <v>3128</v>
      </c>
      <c r="H235" s="204"/>
      <c r="I235" s="206" t="s">
        <v>3220</v>
      </c>
      <c r="J235" s="204" t="s">
        <v>3130</v>
      </c>
      <c r="K235" s="204"/>
      <c r="L235" s="205" t="s">
        <v>3205</v>
      </c>
      <c r="M235" s="204" t="s">
        <v>603</v>
      </c>
      <c r="N235" s="205" t="s">
        <v>21</v>
      </c>
      <c r="O235" s="204" t="s">
        <v>22</v>
      </c>
      <c r="P235" s="207"/>
      <c r="Q235" s="208"/>
      <c r="R235" s="208"/>
      <c r="S235" s="208"/>
      <c r="T235" s="203"/>
      <c r="U235" s="203"/>
      <c r="V235" s="203"/>
      <c r="W235" s="203"/>
      <c r="X235" s="203"/>
      <c r="Y235" s="203"/>
      <c r="Z235" s="203"/>
      <c r="AA235" s="203"/>
    </row>
    <row r="236" spans="1:27">
      <c r="A236" s="204"/>
      <c r="B236" s="205" t="s">
        <v>2120</v>
      </c>
      <c r="C236" s="205" t="s">
        <v>3196</v>
      </c>
      <c r="D236" s="205" t="s">
        <v>3210</v>
      </c>
      <c r="E236" s="205" t="s">
        <v>2173</v>
      </c>
      <c r="F236" s="204"/>
      <c r="G236" s="205" t="s">
        <v>1446</v>
      </c>
      <c r="H236" s="204"/>
      <c r="I236" s="206" t="s">
        <v>3211</v>
      </c>
      <c r="J236" s="204" t="s">
        <v>3212</v>
      </c>
      <c r="K236" s="204" t="s">
        <v>3213</v>
      </c>
      <c r="L236" s="205" t="s">
        <v>3205</v>
      </c>
      <c r="M236" s="204" t="s">
        <v>603</v>
      </c>
      <c r="N236" s="205" t="s">
        <v>21</v>
      </c>
      <c r="O236" s="204" t="s">
        <v>22</v>
      </c>
      <c r="P236" s="207">
        <v>35205</v>
      </c>
      <c r="Q236" s="208"/>
      <c r="R236" s="208"/>
      <c r="S236" s="208"/>
      <c r="T236" s="203"/>
      <c r="U236" s="203"/>
      <c r="V236" s="203"/>
      <c r="W236" s="203"/>
      <c r="X236" s="203"/>
      <c r="Y236" s="203"/>
      <c r="Z236" s="203"/>
      <c r="AA236" s="203"/>
    </row>
    <row r="237" spans="1:27" ht="30">
      <c r="A237" s="204"/>
      <c r="B237" s="205" t="s">
        <v>2120</v>
      </c>
      <c r="C237" s="205" t="s">
        <v>3196</v>
      </c>
      <c r="D237" s="205" t="s">
        <v>3221</v>
      </c>
      <c r="E237" s="205" t="s">
        <v>442</v>
      </c>
      <c r="F237" s="204"/>
      <c r="G237" s="205" t="s">
        <v>3222</v>
      </c>
      <c r="H237" s="204"/>
      <c r="I237" s="206" t="s">
        <v>3223</v>
      </c>
      <c r="J237" s="204" t="s">
        <v>3224</v>
      </c>
      <c r="K237" s="204" t="s">
        <v>3225</v>
      </c>
      <c r="L237" s="205" t="s">
        <v>3205</v>
      </c>
      <c r="M237" s="204" t="s">
        <v>603</v>
      </c>
      <c r="N237" s="205" t="s">
        <v>21</v>
      </c>
      <c r="O237" s="204" t="s">
        <v>22</v>
      </c>
      <c r="P237" s="207">
        <v>35205</v>
      </c>
      <c r="Q237" s="208"/>
      <c r="R237" s="208"/>
      <c r="S237" s="208"/>
      <c r="T237" s="203"/>
      <c r="U237" s="203"/>
      <c r="V237" s="203"/>
      <c r="W237" s="203"/>
      <c r="X237" s="203"/>
      <c r="Y237" s="203"/>
      <c r="Z237" s="203"/>
      <c r="AA237" s="203"/>
    </row>
    <row r="238" spans="1:27" ht="30">
      <c r="A238" s="204"/>
      <c r="B238" s="205" t="s">
        <v>2120</v>
      </c>
      <c r="C238" s="209" t="s">
        <v>3196</v>
      </c>
      <c r="D238" s="209" t="s">
        <v>3226</v>
      </c>
      <c r="E238" s="209" t="s">
        <v>3227</v>
      </c>
      <c r="F238" s="208"/>
      <c r="G238" s="209" t="s">
        <v>3228</v>
      </c>
      <c r="H238" s="208"/>
      <c r="I238" s="210" t="s">
        <v>3229</v>
      </c>
      <c r="J238" s="208" t="s">
        <v>3212</v>
      </c>
      <c r="K238" s="208" t="s">
        <v>3230</v>
      </c>
      <c r="L238" s="205" t="s">
        <v>3205</v>
      </c>
      <c r="M238" s="208" t="s">
        <v>603</v>
      </c>
      <c r="N238" s="209" t="s">
        <v>21</v>
      </c>
      <c r="O238" s="208" t="s">
        <v>22</v>
      </c>
      <c r="P238" s="221">
        <v>35205</v>
      </c>
      <c r="Q238" s="209"/>
      <c r="R238" s="209"/>
      <c r="S238" s="209"/>
      <c r="T238" s="203"/>
      <c r="U238" s="203"/>
      <c r="V238" s="203"/>
      <c r="W238" s="203"/>
      <c r="X238" s="203"/>
      <c r="Y238" s="203"/>
      <c r="Z238" s="203"/>
      <c r="AA238" s="203"/>
    </row>
    <row r="239" spans="1:27" ht="30">
      <c r="A239" s="204"/>
      <c r="B239" s="205" t="s">
        <v>2120</v>
      </c>
      <c r="C239" s="205" t="s">
        <v>3196</v>
      </c>
      <c r="D239" s="205" t="s">
        <v>3231</v>
      </c>
      <c r="E239" s="205" t="s">
        <v>1459</v>
      </c>
      <c r="F239" s="204"/>
      <c r="G239" s="205" t="s">
        <v>3232</v>
      </c>
      <c r="H239" s="204"/>
      <c r="I239" s="206" t="s">
        <v>3233</v>
      </c>
      <c r="J239" s="204" t="s">
        <v>3234</v>
      </c>
      <c r="K239" s="204" t="s">
        <v>3235</v>
      </c>
      <c r="L239" s="205" t="s">
        <v>3205</v>
      </c>
      <c r="M239" s="204" t="s">
        <v>603</v>
      </c>
      <c r="N239" s="205" t="s">
        <v>21</v>
      </c>
      <c r="O239" s="204" t="s">
        <v>22</v>
      </c>
      <c r="P239" s="207">
        <v>35205</v>
      </c>
      <c r="Q239" s="208"/>
      <c r="R239" s="208"/>
      <c r="S239" s="208"/>
      <c r="T239" s="203"/>
      <c r="U239" s="203"/>
      <c r="V239" s="203"/>
      <c r="W239" s="203"/>
      <c r="X239" s="203"/>
      <c r="Y239" s="203"/>
      <c r="Z239" s="203"/>
      <c r="AA239" s="203"/>
    </row>
    <row r="240" spans="1:27" ht="30">
      <c r="A240" s="204"/>
      <c r="B240" s="205" t="s">
        <v>2120</v>
      </c>
      <c r="C240" s="205" t="s">
        <v>3196</v>
      </c>
      <c r="D240" s="205" t="s">
        <v>3236</v>
      </c>
      <c r="E240" s="205" t="s">
        <v>216</v>
      </c>
      <c r="F240" s="204"/>
      <c r="G240" s="205" t="s">
        <v>144</v>
      </c>
      <c r="H240" s="204"/>
      <c r="I240" s="206" t="s">
        <v>3237</v>
      </c>
      <c r="J240" s="204"/>
      <c r="K240" s="204"/>
      <c r="L240" s="205" t="s">
        <v>3238</v>
      </c>
      <c r="M240" s="204" t="s">
        <v>603</v>
      </c>
      <c r="N240" s="205" t="s">
        <v>21</v>
      </c>
      <c r="O240" s="204" t="s">
        <v>22</v>
      </c>
      <c r="P240" s="207"/>
      <c r="Q240" s="208"/>
      <c r="R240" s="208"/>
      <c r="S240" s="208"/>
      <c r="T240" s="203"/>
      <c r="U240" s="203"/>
      <c r="V240" s="203"/>
      <c r="W240" s="203"/>
      <c r="X240" s="203"/>
      <c r="Y240" s="203"/>
      <c r="Z240" s="203"/>
      <c r="AA240" s="203"/>
    </row>
    <row r="241" spans="1:27">
      <c r="A241" s="204"/>
      <c r="B241" s="205" t="s">
        <v>2120</v>
      </c>
      <c r="C241" s="205" t="s">
        <v>3196</v>
      </c>
      <c r="D241" s="205" t="s">
        <v>3239</v>
      </c>
      <c r="E241" s="205" t="s">
        <v>405</v>
      </c>
      <c r="F241" s="204"/>
      <c r="G241" s="205" t="s">
        <v>3240</v>
      </c>
      <c r="H241" s="204"/>
      <c r="I241" s="206" t="s">
        <v>3241</v>
      </c>
      <c r="J241" s="204" t="s">
        <v>3242</v>
      </c>
      <c r="K241" s="204" t="s">
        <v>3243</v>
      </c>
      <c r="L241" s="205" t="s">
        <v>3205</v>
      </c>
      <c r="M241" s="204" t="s">
        <v>603</v>
      </c>
      <c r="N241" s="205" t="s">
        <v>21</v>
      </c>
      <c r="O241" s="204" t="s">
        <v>22</v>
      </c>
      <c r="P241" s="207">
        <v>35205</v>
      </c>
      <c r="Q241" s="208"/>
      <c r="R241" s="208"/>
      <c r="S241" s="208"/>
      <c r="T241" s="203"/>
      <c r="U241" s="203"/>
      <c r="V241" s="203"/>
      <c r="W241" s="203"/>
      <c r="X241" s="203"/>
      <c r="Y241" s="203"/>
      <c r="Z241" s="203"/>
      <c r="AA241" s="203"/>
    </row>
    <row r="242" spans="1:27">
      <c r="A242" s="204"/>
      <c r="B242" s="205" t="s">
        <v>2120</v>
      </c>
      <c r="C242" s="205" t="s">
        <v>3196</v>
      </c>
      <c r="D242" s="205" t="s">
        <v>3244</v>
      </c>
      <c r="E242" s="205" t="s">
        <v>345</v>
      </c>
      <c r="F242" s="204" t="s">
        <v>2800</v>
      </c>
      <c r="G242" s="205" t="s">
        <v>3245</v>
      </c>
      <c r="H242" s="204" t="s">
        <v>1888</v>
      </c>
      <c r="I242" s="206" t="s">
        <v>3246</v>
      </c>
      <c r="J242" s="204" t="s">
        <v>3247</v>
      </c>
      <c r="K242" s="204" t="s">
        <v>3248</v>
      </c>
      <c r="L242" s="205" t="s">
        <v>3205</v>
      </c>
      <c r="M242" s="204" t="s">
        <v>603</v>
      </c>
      <c r="N242" s="205" t="s">
        <v>21</v>
      </c>
      <c r="O242" s="204" t="s">
        <v>22</v>
      </c>
      <c r="P242" s="207">
        <v>35205</v>
      </c>
      <c r="Q242" s="208"/>
      <c r="R242" s="208"/>
      <c r="S242" s="208"/>
      <c r="T242" s="202"/>
      <c r="U242" s="202"/>
      <c r="V242" s="203"/>
      <c r="W242" s="203"/>
      <c r="X242" s="203"/>
      <c r="Y242" s="203"/>
      <c r="Z242" s="203"/>
      <c r="AA242" s="203"/>
    </row>
    <row r="243" spans="1:27">
      <c r="A243" s="204"/>
      <c r="B243" s="205" t="s">
        <v>2120</v>
      </c>
      <c r="C243" s="205" t="s">
        <v>3196</v>
      </c>
      <c r="D243" s="205" t="s">
        <v>3249</v>
      </c>
      <c r="E243" s="205" t="s">
        <v>572</v>
      </c>
      <c r="F243" s="204"/>
      <c r="G243" s="205" t="s">
        <v>3250</v>
      </c>
      <c r="H243" s="204"/>
      <c r="I243" s="206" t="s">
        <v>3251</v>
      </c>
      <c r="J243" s="204" t="s">
        <v>3252</v>
      </c>
      <c r="K243" s="204" t="s">
        <v>3253</v>
      </c>
      <c r="L243" s="205" t="s">
        <v>3205</v>
      </c>
      <c r="M243" s="204" t="s">
        <v>603</v>
      </c>
      <c r="N243" s="205" t="s">
        <v>21</v>
      </c>
      <c r="O243" s="204" t="s">
        <v>22</v>
      </c>
      <c r="P243" s="207">
        <v>35205</v>
      </c>
      <c r="Q243" s="208"/>
      <c r="R243" s="208"/>
      <c r="S243" s="208"/>
      <c r="T243" s="202"/>
      <c r="U243" s="202"/>
      <c r="V243" s="203"/>
      <c r="W243" s="203"/>
      <c r="X243" s="203"/>
      <c r="Y243" s="203"/>
      <c r="Z243" s="203"/>
      <c r="AA243" s="203"/>
    </row>
    <row r="244" spans="1:27">
      <c r="A244" s="204"/>
      <c r="B244" s="205" t="s">
        <v>2120</v>
      </c>
      <c r="C244" s="205" t="s">
        <v>3196</v>
      </c>
      <c r="D244" s="205" t="s">
        <v>3254</v>
      </c>
      <c r="E244" s="205" t="s">
        <v>3255</v>
      </c>
      <c r="F244" s="204"/>
      <c r="G244" s="205" t="s">
        <v>3256</v>
      </c>
      <c r="H244" s="204"/>
      <c r="I244" s="206" t="s">
        <v>3257</v>
      </c>
      <c r="J244" s="204"/>
      <c r="K244" s="204"/>
      <c r="L244" s="205" t="s">
        <v>3205</v>
      </c>
      <c r="M244" s="204" t="s">
        <v>603</v>
      </c>
      <c r="N244" s="205" t="s">
        <v>21</v>
      </c>
      <c r="O244" s="204" t="s">
        <v>22</v>
      </c>
      <c r="P244" s="207">
        <v>35205</v>
      </c>
      <c r="Q244" s="208"/>
      <c r="R244" s="208"/>
      <c r="S244" s="208"/>
      <c r="T244" s="202"/>
      <c r="U244" s="202"/>
      <c r="V244" s="203"/>
      <c r="W244" s="203"/>
      <c r="X244" s="203"/>
      <c r="Y244" s="203"/>
      <c r="Z244" s="203"/>
      <c r="AA244" s="203"/>
    </row>
    <row r="245" spans="1:27" ht="30">
      <c r="A245" s="204"/>
      <c r="B245" s="205" t="s">
        <v>2120</v>
      </c>
      <c r="C245" s="205" t="s">
        <v>3258</v>
      </c>
      <c r="D245" s="205" t="s">
        <v>3259</v>
      </c>
      <c r="E245" s="205" t="s">
        <v>450</v>
      </c>
      <c r="F245" s="204"/>
      <c r="G245" s="205" t="s">
        <v>3260</v>
      </c>
      <c r="H245" s="204"/>
      <c r="I245" s="206" t="s">
        <v>3261</v>
      </c>
      <c r="J245" s="204" t="s">
        <v>3262</v>
      </c>
      <c r="K245" s="204" t="s">
        <v>3263</v>
      </c>
      <c r="L245" s="205" t="s">
        <v>3264</v>
      </c>
      <c r="M245" s="204" t="s">
        <v>1364</v>
      </c>
      <c r="N245" s="205" t="s">
        <v>21</v>
      </c>
      <c r="O245" s="204" t="s">
        <v>22</v>
      </c>
      <c r="P245" s="207">
        <v>35216</v>
      </c>
      <c r="Q245" s="208"/>
      <c r="R245" s="208"/>
      <c r="S245" s="208"/>
      <c r="T245" s="202"/>
      <c r="U245" s="202"/>
      <c r="V245" s="203"/>
      <c r="W245" s="203"/>
      <c r="X245" s="203"/>
      <c r="Y245" s="203"/>
      <c r="Z245" s="203"/>
      <c r="AA245" s="203"/>
    </row>
    <row r="246" spans="1:27" ht="30">
      <c r="A246" s="204"/>
      <c r="B246" s="205" t="s">
        <v>2120</v>
      </c>
      <c r="C246" s="205" t="s">
        <v>3258</v>
      </c>
      <c r="D246" s="205" t="s">
        <v>3265</v>
      </c>
      <c r="E246" s="205" t="s">
        <v>704</v>
      </c>
      <c r="F246" s="204" t="s">
        <v>1736</v>
      </c>
      <c r="G246" s="205" t="s">
        <v>2388</v>
      </c>
      <c r="H246" s="204"/>
      <c r="I246" s="206" t="s">
        <v>3266</v>
      </c>
      <c r="J246" s="204" t="s">
        <v>3262</v>
      </c>
      <c r="K246" s="204" t="s">
        <v>3267</v>
      </c>
      <c r="L246" s="205" t="s">
        <v>3264</v>
      </c>
      <c r="M246" s="204" t="s">
        <v>1364</v>
      </c>
      <c r="N246" s="205" t="s">
        <v>21</v>
      </c>
      <c r="O246" s="204" t="s">
        <v>22</v>
      </c>
      <c r="P246" s="207">
        <v>35216</v>
      </c>
      <c r="Q246" s="208"/>
      <c r="R246" s="208"/>
      <c r="S246" s="208"/>
      <c r="T246" s="202"/>
      <c r="U246" s="202"/>
      <c r="V246" s="203"/>
      <c r="W246" s="203"/>
      <c r="X246" s="203"/>
      <c r="Y246" s="203"/>
      <c r="Z246" s="203"/>
      <c r="AA246" s="203"/>
    </row>
    <row r="247" spans="1:27">
      <c r="A247" s="204"/>
      <c r="B247" s="205" t="s">
        <v>2120</v>
      </c>
      <c r="C247" s="209" t="s">
        <v>3268</v>
      </c>
      <c r="D247" s="205" t="s">
        <v>3269</v>
      </c>
      <c r="E247" s="205" t="s">
        <v>3270</v>
      </c>
      <c r="F247" s="204"/>
      <c r="G247" s="205" t="s">
        <v>3271</v>
      </c>
      <c r="H247" s="204"/>
      <c r="I247" s="206" t="s">
        <v>3272</v>
      </c>
      <c r="J247" s="204" t="s">
        <v>3273</v>
      </c>
      <c r="K247" s="204"/>
      <c r="L247" s="205" t="s">
        <v>3274</v>
      </c>
      <c r="M247" s="204" t="s">
        <v>1268</v>
      </c>
      <c r="N247" s="205" t="s">
        <v>21</v>
      </c>
      <c r="O247" s="204" t="s">
        <v>22</v>
      </c>
      <c r="P247" s="207">
        <v>35233</v>
      </c>
      <c r="Q247" s="208"/>
      <c r="R247" s="208"/>
      <c r="S247" s="208"/>
      <c r="T247" s="202"/>
      <c r="U247" s="202"/>
      <c r="V247" s="203"/>
      <c r="W247" s="203"/>
      <c r="X247" s="203"/>
      <c r="Y247" s="203"/>
      <c r="Z247" s="203"/>
      <c r="AA247" s="203"/>
    </row>
    <row r="248" spans="1:27">
      <c r="A248" s="204"/>
      <c r="B248" s="205" t="s">
        <v>2120</v>
      </c>
      <c r="C248" s="209" t="s">
        <v>3268</v>
      </c>
      <c r="D248" s="209" t="s">
        <v>3275</v>
      </c>
      <c r="E248" s="209" t="s">
        <v>389</v>
      </c>
      <c r="F248" s="208"/>
      <c r="G248" s="209" t="s">
        <v>3276</v>
      </c>
      <c r="H248" s="208"/>
      <c r="I248" s="210" t="s">
        <v>3277</v>
      </c>
      <c r="J248" s="208" t="s">
        <v>3273</v>
      </c>
      <c r="K248" s="208"/>
      <c r="L248" s="209" t="s">
        <v>3274</v>
      </c>
      <c r="M248" s="208" t="s">
        <v>1268</v>
      </c>
      <c r="N248" s="209" t="s">
        <v>21</v>
      </c>
      <c r="O248" s="208" t="s">
        <v>22</v>
      </c>
      <c r="P248" s="207">
        <v>35233</v>
      </c>
      <c r="Q248" s="208"/>
      <c r="R248" s="208"/>
      <c r="S248" s="208"/>
      <c r="T248" s="202"/>
      <c r="U248" s="202"/>
      <c r="V248" s="203"/>
      <c r="W248" s="203"/>
      <c r="X248" s="203"/>
      <c r="Y248" s="203"/>
      <c r="Z248" s="203"/>
      <c r="AA248" s="203"/>
    </row>
    <row r="249" spans="1:27">
      <c r="A249" s="208"/>
      <c r="B249" s="209" t="s">
        <v>2120</v>
      </c>
      <c r="C249" s="209" t="s">
        <v>3581</v>
      </c>
      <c r="D249" s="209" t="s">
        <v>3582</v>
      </c>
      <c r="E249" s="209" t="s">
        <v>2716</v>
      </c>
      <c r="F249" s="208"/>
      <c r="G249" s="209" t="s">
        <v>3583</v>
      </c>
      <c r="H249" s="208"/>
      <c r="I249" s="210" t="s">
        <v>3584</v>
      </c>
      <c r="J249" s="208" t="s">
        <v>3585</v>
      </c>
      <c r="K249" s="208"/>
      <c r="L249" s="209" t="s">
        <v>3586</v>
      </c>
      <c r="M249" s="208" t="s">
        <v>603</v>
      </c>
      <c r="N249" s="209" t="s">
        <v>21</v>
      </c>
      <c r="O249" s="208" t="s">
        <v>22</v>
      </c>
      <c r="P249" s="207">
        <v>35205</v>
      </c>
      <c r="Q249" s="224"/>
      <c r="R249" s="224"/>
      <c r="S249" s="224"/>
      <c r="T249" s="202"/>
      <c r="U249" s="202"/>
      <c r="V249" s="203"/>
      <c r="W249" s="203"/>
      <c r="X249" s="203"/>
      <c r="Y249" s="203"/>
      <c r="Z249" s="203"/>
      <c r="AA249" s="203"/>
    </row>
    <row r="250" spans="1:27">
      <c r="A250" s="204"/>
      <c r="B250" s="205" t="s">
        <v>2120</v>
      </c>
      <c r="C250" s="209" t="s">
        <v>3278</v>
      </c>
      <c r="D250" s="205" t="s">
        <v>3279</v>
      </c>
      <c r="E250" s="205" t="s">
        <v>2758</v>
      </c>
      <c r="F250" s="204" t="s">
        <v>1707</v>
      </c>
      <c r="G250" s="205" t="s">
        <v>3280</v>
      </c>
      <c r="H250" s="204"/>
      <c r="I250" s="206" t="s">
        <v>3281</v>
      </c>
      <c r="J250" s="204" t="s">
        <v>3282</v>
      </c>
      <c r="K250" s="204"/>
      <c r="L250" s="205" t="s">
        <v>2253</v>
      </c>
      <c r="M250" s="204" t="s">
        <v>603</v>
      </c>
      <c r="N250" s="205" t="s">
        <v>21</v>
      </c>
      <c r="O250" s="204" t="s">
        <v>22</v>
      </c>
      <c r="P250" s="207">
        <v>35233</v>
      </c>
      <c r="Q250" s="208"/>
      <c r="R250" s="208"/>
      <c r="S250" s="208"/>
      <c r="T250" s="202"/>
      <c r="U250" s="202"/>
      <c r="V250" s="203"/>
      <c r="W250" s="203"/>
      <c r="X250" s="203"/>
      <c r="Y250" s="203"/>
      <c r="Z250" s="203"/>
      <c r="AA250" s="203"/>
    </row>
    <row r="251" spans="1:27">
      <c r="A251" s="204"/>
      <c r="B251" s="205" t="s">
        <v>2120</v>
      </c>
      <c r="C251" s="205" t="s">
        <v>3278</v>
      </c>
      <c r="D251" s="6" t="s">
        <v>3304</v>
      </c>
      <c r="E251" s="205" t="s">
        <v>3305</v>
      </c>
      <c r="F251" s="204"/>
      <c r="G251" s="205" t="s">
        <v>3306</v>
      </c>
      <c r="H251" s="204"/>
      <c r="I251" s="222" t="s">
        <v>3307</v>
      </c>
      <c r="J251" s="204"/>
      <c r="K251" s="204"/>
      <c r="L251" s="205" t="s">
        <v>3303</v>
      </c>
      <c r="M251" s="204" t="s">
        <v>603</v>
      </c>
      <c r="N251" s="205" t="s">
        <v>21</v>
      </c>
      <c r="O251" s="204" t="s">
        <v>22</v>
      </c>
      <c r="P251" s="207">
        <v>35233</v>
      </c>
      <c r="Q251" s="208"/>
      <c r="R251" s="208"/>
      <c r="S251" s="208"/>
      <c r="T251" s="202"/>
      <c r="U251" s="202"/>
      <c r="V251" s="203"/>
      <c r="W251" s="203"/>
      <c r="X251" s="203"/>
      <c r="Y251" s="203"/>
      <c r="Z251" s="203"/>
      <c r="AA251" s="203"/>
    </row>
    <row r="252" spans="1:27">
      <c r="A252" s="204"/>
      <c r="B252" s="205" t="s">
        <v>2120</v>
      </c>
      <c r="C252" s="209" t="s">
        <v>3278</v>
      </c>
      <c r="D252" s="209" t="s">
        <v>3336</v>
      </c>
      <c r="E252" s="209" t="s">
        <v>3337</v>
      </c>
      <c r="F252" s="208"/>
      <c r="G252" s="209" t="s">
        <v>3338</v>
      </c>
      <c r="H252" s="208"/>
      <c r="I252" s="210" t="s">
        <v>3339</v>
      </c>
      <c r="J252" s="208"/>
      <c r="K252" s="208"/>
      <c r="L252" s="209"/>
      <c r="M252" s="208"/>
      <c r="N252" s="209"/>
      <c r="O252" s="208"/>
      <c r="P252" s="207"/>
      <c r="Q252" s="208"/>
      <c r="R252" s="208"/>
      <c r="S252" s="208"/>
      <c r="T252" s="202"/>
      <c r="U252" s="202"/>
      <c r="V252" s="203"/>
      <c r="W252" s="203"/>
      <c r="X252" s="203"/>
      <c r="Y252" s="203"/>
      <c r="Z252" s="203"/>
      <c r="AA252" s="203"/>
    </row>
    <row r="253" spans="1:27">
      <c r="A253" s="204"/>
      <c r="B253" s="205" t="s">
        <v>2120</v>
      </c>
      <c r="C253" s="205" t="s">
        <v>3278</v>
      </c>
      <c r="D253" s="205" t="s">
        <v>3283</v>
      </c>
      <c r="E253" s="205" t="s">
        <v>155</v>
      </c>
      <c r="F253" s="204"/>
      <c r="G253" s="205" t="s">
        <v>548</v>
      </c>
      <c r="H253" s="204"/>
      <c r="I253" s="206" t="s">
        <v>3284</v>
      </c>
      <c r="J253" s="204" t="s">
        <v>3285</v>
      </c>
      <c r="K253" s="204" t="s">
        <v>3286</v>
      </c>
      <c r="L253" s="205" t="s">
        <v>2253</v>
      </c>
      <c r="M253" s="204" t="s">
        <v>603</v>
      </c>
      <c r="N253" s="205" t="s">
        <v>21</v>
      </c>
      <c r="O253" s="204" t="s">
        <v>22</v>
      </c>
      <c r="P253" s="207">
        <v>35233</v>
      </c>
      <c r="Q253" s="208"/>
      <c r="R253" s="208"/>
      <c r="S253" s="208"/>
      <c r="T253" s="202"/>
      <c r="U253" s="202"/>
      <c r="V253" s="203"/>
      <c r="W253" s="203"/>
      <c r="X253" s="203"/>
      <c r="Y253" s="203"/>
      <c r="Z253" s="203"/>
      <c r="AA253" s="203"/>
    </row>
    <row r="254" spans="1:27">
      <c r="A254" s="204"/>
      <c r="B254" s="205" t="s">
        <v>2120</v>
      </c>
      <c r="C254" s="205" t="s">
        <v>3278</v>
      </c>
      <c r="D254" s="205" t="s">
        <v>3287</v>
      </c>
      <c r="E254" s="205" t="s">
        <v>3288</v>
      </c>
      <c r="F254" s="204"/>
      <c r="G254" s="205" t="s">
        <v>3289</v>
      </c>
      <c r="H254" s="204"/>
      <c r="I254" s="206" t="s">
        <v>3290</v>
      </c>
      <c r="J254" s="204" t="s">
        <v>3291</v>
      </c>
      <c r="K254" s="204"/>
      <c r="L254" s="205" t="s">
        <v>2253</v>
      </c>
      <c r="M254" s="204" t="s">
        <v>603</v>
      </c>
      <c r="N254" s="205" t="s">
        <v>21</v>
      </c>
      <c r="O254" s="204" t="s">
        <v>22</v>
      </c>
      <c r="P254" s="207">
        <v>35233</v>
      </c>
      <c r="Q254" s="208"/>
      <c r="R254" s="208"/>
      <c r="S254" s="208"/>
      <c r="T254" s="202"/>
      <c r="U254" s="202"/>
      <c r="V254" s="203"/>
      <c r="W254" s="203"/>
      <c r="X254" s="203"/>
      <c r="Y254" s="203"/>
      <c r="Z254" s="203"/>
      <c r="AA254" s="203"/>
    </row>
    <row r="255" spans="1:27">
      <c r="A255" s="204"/>
      <c r="B255" s="205" t="s">
        <v>2120</v>
      </c>
      <c r="C255" s="209" t="s">
        <v>3278</v>
      </c>
      <c r="D255" s="205" t="s">
        <v>3292</v>
      </c>
      <c r="E255" s="205" t="s">
        <v>756</v>
      </c>
      <c r="F255" s="204"/>
      <c r="G255" s="205" t="s">
        <v>3293</v>
      </c>
      <c r="H255" s="204"/>
      <c r="I255" s="206" t="s">
        <v>3294</v>
      </c>
      <c r="J255" s="204" t="s">
        <v>3295</v>
      </c>
      <c r="K255" s="204" t="s">
        <v>3296</v>
      </c>
      <c r="L255" s="205" t="s">
        <v>2253</v>
      </c>
      <c r="M255" s="204" t="s">
        <v>603</v>
      </c>
      <c r="N255" s="205" t="s">
        <v>21</v>
      </c>
      <c r="O255" s="204" t="s">
        <v>22</v>
      </c>
      <c r="P255" s="207">
        <v>35203</v>
      </c>
      <c r="Q255" s="208"/>
      <c r="R255" s="208"/>
      <c r="S255" s="208"/>
      <c r="T255" s="202"/>
      <c r="U255" s="202"/>
      <c r="V255" s="203"/>
      <c r="W255" s="203"/>
      <c r="X255" s="203"/>
      <c r="Y255" s="203"/>
      <c r="Z255" s="203"/>
      <c r="AA255" s="203"/>
    </row>
    <row r="256" spans="1:27">
      <c r="A256" s="204"/>
      <c r="B256" s="205" t="s">
        <v>2120</v>
      </c>
      <c r="C256" s="205" t="s">
        <v>3278</v>
      </c>
      <c r="D256" s="205" t="s">
        <v>3297</v>
      </c>
      <c r="E256" s="205" t="s">
        <v>79</v>
      </c>
      <c r="F256" s="204"/>
      <c r="G256" s="205" t="s">
        <v>3298</v>
      </c>
      <c r="H256" s="204"/>
      <c r="I256" s="211" t="s">
        <v>3299</v>
      </c>
      <c r="J256" s="204"/>
      <c r="K256" s="204"/>
      <c r="L256" s="205" t="s">
        <v>2253</v>
      </c>
      <c r="M256" s="204" t="s">
        <v>603</v>
      </c>
      <c r="N256" s="205" t="s">
        <v>21</v>
      </c>
      <c r="O256" s="204" t="s">
        <v>22</v>
      </c>
      <c r="P256" s="207"/>
      <c r="Q256" s="208"/>
      <c r="R256" s="208"/>
      <c r="S256" s="208"/>
      <c r="T256" s="202"/>
      <c r="U256" s="202"/>
      <c r="V256" s="203"/>
      <c r="W256" s="203"/>
      <c r="X256" s="203"/>
      <c r="Y256" s="203"/>
      <c r="Z256" s="203"/>
      <c r="AA256" s="203"/>
    </row>
    <row r="257" spans="1:27">
      <c r="A257" s="204"/>
      <c r="B257" s="205" t="s">
        <v>2120</v>
      </c>
      <c r="C257" s="205" t="s">
        <v>3278</v>
      </c>
      <c r="D257" s="205" t="s">
        <v>3300</v>
      </c>
      <c r="E257" s="205" t="s">
        <v>2799</v>
      </c>
      <c r="F257" s="204"/>
      <c r="G257" s="205" t="s">
        <v>3301</v>
      </c>
      <c r="H257" s="204"/>
      <c r="I257" s="211" t="s">
        <v>3302</v>
      </c>
      <c r="J257" s="204"/>
      <c r="K257" s="204"/>
      <c r="L257" s="205" t="s">
        <v>3303</v>
      </c>
      <c r="M257" s="204" t="s">
        <v>603</v>
      </c>
      <c r="N257" s="205" t="s">
        <v>21</v>
      </c>
      <c r="O257" s="204" t="s">
        <v>22</v>
      </c>
      <c r="P257" s="207">
        <v>35233</v>
      </c>
      <c r="Q257" s="208"/>
      <c r="R257" s="208"/>
      <c r="S257" s="208"/>
      <c r="T257" s="202"/>
      <c r="U257" s="202"/>
      <c r="V257" s="203"/>
      <c r="W257" s="203"/>
      <c r="X257" s="203"/>
      <c r="Y257" s="203"/>
      <c r="Z257" s="203"/>
      <c r="AA257" s="203"/>
    </row>
    <row r="258" spans="1:27">
      <c r="A258" s="204"/>
      <c r="B258" s="205" t="s">
        <v>2120</v>
      </c>
      <c r="C258" s="205" t="s">
        <v>3278</v>
      </c>
      <c r="D258" s="6" t="s">
        <v>3308</v>
      </c>
      <c r="E258" s="205" t="s">
        <v>84</v>
      </c>
      <c r="F258" s="204"/>
      <c r="G258" s="205" t="s">
        <v>3309</v>
      </c>
      <c r="H258" s="204"/>
      <c r="I258" s="206" t="s">
        <v>3310</v>
      </c>
      <c r="J258" s="204"/>
      <c r="K258" s="204" t="s">
        <v>3311</v>
      </c>
      <c r="L258" s="205" t="s">
        <v>2253</v>
      </c>
      <c r="M258" s="204" t="s">
        <v>603</v>
      </c>
      <c r="N258" s="205" t="s">
        <v>21</v>
      </c>
      <c r="O258" s="204" t="s">
        <v>22</v>
      </c>
      <c r="P258" s="207">
        <v>35233</v>
      </c>
      <c r="Q258" s="208"/>
      <c r="R258" s="208"/>
      <c r="S258" s="208"/>
      <c r="T258" s="202"/>
      <c r="U258" s="202"/>
      <c r="V258" s="203"/>
      <c r="W258" s="203"/>
      <c r="X258" s="203"/>
      <c r="Y258" s="203"/>
      <c r="Z258" s="203"/>
      <c r="AA258" s="203"/>
    </row>
    <row r="259" spans="1:27">
      <c r="A259" s="204"/>
      <c r="B259" s="205" t="s">
        <v>2120</v>
      </c>
      <c r="C259" s="209" t="s">
        <v>3278</v>
      </c>
      <c r="D259" s="223" t="s">
        <v>3312</v>
      </c>
      <c r="E259" s="205" t="s">
        <v>738</v>
      </c>
      <c r="F259" s="204"/>
      <c r="G259" s="205" t="s">
        <v>1380</v>
      </c>
      <c r="H259" s="204"/>
      <c r="I259" s="206" t="s">
        <v>3313</v>
      </c>
      <c r="J259" s="204" t="s">
        <v>3291</v>
      </c>
      <c r="K259" s="204"/>
      <c r="L259" s="205" t="s">
        <v>2253</v>
      </c>
      <c r="M259" s="204" t="s">
        <v>603</v>
      </c>
      <c r="N259" s="205" t="s">
        <v>21</v>
      </c>
      <c r="O259" s="204" t="s">
        <v>22</v>
      </c>
      <c r="P259" s="207">
        <v>35233</v>
      </c>
      <c r="Q259" s="208"/>
      <c r="R259" s="208"/>
      <c r="S259" s="208"/>
      <c r="T259" s="202"/>
      <c r="U259" s="202"/>
      <c r="V259" s="203"/>
      <c r="W259" s="203"/>
      <c r="X259" s="203"/>
      <c r="Y259" s="203"/>
      <c r="Z259" s="203"/>
      <c r="AA259" s="203"/>
    </row>
    <row r="260" spans="1:27">
      <c r="A260" s="204"/>
      <c r="B260" s="205" t="s">
        <v>2120</v>
      </c>
      <c r="C260" s="209" t="s">
        <v>3278</v>
      </c>
      <c r="D260" s="205" t="s">
        <v>3314</v>
      </c>
      <c r="E260" s="205" t="s">
        <v>886</v>
      </c>
      <c r="F260" s="204"/>
      <c r="G260" s="205" t="s">
        <v>1924</v>
      </c>
      <c r="H260" s="204"/>
      <c r="I260" s="211" t="s">
        <v>3315</v>
      </c>
      <c r="J260" s="204" t="s">
        <v>3316</v>
      </c>
      <c r="K260" s="204" t="s">
        <v>3316</v>
      </c>
      <c r="L260" s="205"/>
      <c r="M260" s="204" t="s">
        <v>603</v>
      </c>
      <c r="N260" s="205" t="s">
        <v>21</v>
      </c>
      <c r="O260" s="204" t="s">
        <v>22</v>
      </c>
      <c r="P260" s="207">
        <v>35233</v>
      </c>
      <c r="Q260" s="208"/>
      <c r="R260" s="208"/>
      <c r="S260" s="208"/>
      <c r="T260" s="202"/>
      <c r="U260" s="202"/>
      <c r="V260" s="203"/>
      <c r="W260" s="203"/>
      <c r="X260" s="203"/>
      <c r="Y260" s="203"/>
      <c r="Z260" s="203"/>
      <c r="AA260" s="203"/>
    </row>
    <row r="261" spans="1:27">
      <c r="A261" s="204"/>
      <c r="B261" s="205" t="s">
        <v>2120</v>
      </c>
      <c r="C261" s="209" t="s">
        <v>3278</v>
      </c>
      <c r="D261" s="205" t="s">
        <v>3317</v>
      </c>
      <c r="E261" s="205" t="s">
        <v>951</v>
      </c>
      <c r="F261" s="204"/>
      <c r="G261" s="205" t="s">
        <v>3318</v>
      </c>
      <c r="H261" s="204"/>
      <c r="I261" s="206" t="s">
        <v>3319</v>
      </c>
      <c r="J261" s="204"/>
      <c r="K261" s="204"/>
      <c r="L261" s="205" t="s">
        <v>3320</v>
      </c>
      <c r="M261" s="204" t="s">
        <v>603</v>
      </c>
      <c r="N261" s="205" t="s">
        <v>21</v>
      </c>
      <c r="O261" s="204" t="s">
        <v>22</v>
      </c>
      <c r="P261" s="207">
        <v>35233</v>
      </c>
      <c r="Q261" s="208"/>
      <c r="R261" s="208"/>
      <c r="S261" s="208"/>
      <c r="T261" s="202"/>
      <c r="U261" s="202"/>
      <c r="V261" s="203"/>
      <c r="W261" s="203"/>
      <c r="X261" s="203"/>
      <c r="Y261" s="203"/>
      <c r="Z261" s="203"/>
      <c r="AA261" s="203"/>
    </row>
    <row r="262" spans="1:27">
      <c r="A262" s="204"/>
      <c r="B262" s="205" t="s">
        <v>2120</v>
      </c>
      <c r="C262" s="209" t="s">
        <v>3278</v>
      </c>
      <c r="D262" s="205" t="s">
        <v>3321</v>
      </c>
      <c r="E262" s="205" t="s">
        <v>951</v>
      </c>
      <c r="F262" s="204"/>
      <c r="G262" s="205" t="s">
        <v>3322</v>
      </c>
      <c r="H262" s="204"/>
      <c r="I262" s="206" t="s">
        <v>3323</v>
      </c>
      <c r="J262" s="204" t="s">
        <v>3324</v>
      </c>
      <c r="K262" s="204"/>
      <c r="L262" s="205" t="s">
        <v>2253</v>
      </c>
      <c r="M262" s="204" t="s">
        <v>603</v>
      </c>
      <c r="N262" s="205" t="s">
        <v>21</v>
      </c>
      <c r="O262" s="204" t="s">
        <v>22</v>
      </c>
      <c r="P262" s="207">
        <v>35203</v>
      </c>
      <c r="Q262" s="208"/>
      <c r="R262" s="208"/>
      <c r="S262" s="208"/>
      <c r="T262" s="202"/>
      <c r="U262" s="202"/>
      <c r="V262" s="203"/>
      <c r="W262" s="203"/>
      <c r="X262" s="203"/>
      <c r="Y262" s="203"/>
      <c r="Z262" s="203"/>
      <c r="AA262" s="203"/>
    </row>
    <row r="263" spans="1:27">
      <c r="A263" s="204"/>
      <c r="B263" s="205" t="s">
        <v>2120</v>
      </c>
      <c r="C263" s="209" t="s">
        <v>3278</v>
      </c>
      <c r="D263" s="205" t="s">
        <v>3325</v>
      </c>
      <c r="E263" s="205" t="s">
        <v>169</v>
      </c>
      <c r="F263" s="204"/>
      <c r="G263" s="205" t="s">
        <v>3326</v>
      </c>
      <c r="H263" s="204"/>
      <c r="I263" s="206" t="s">
        <v>3327</v>
      </c>
      <c r="J263" s="204" t="s">
        <v>3328</v>
      </c>
      <c r="K263" s="204" t="s">
        <v>3329</v>
      </c>
      <c r="L263" s="205" t="s">
        <v>2253</v>
      </c>
      <c r="M263" s="204" t="s">
        <v>603</v>
      </c>
      <c r="N263" s="205" t="s">
        <v>21</v>
      </c>
      <c r="O263" s="204" t="s">
        <v>22</v>
      </c>
      <c r="P263" s="207">
        <v>35203</v>
      </c>
      <c r="Q263" s="208"/>
      <c r="R263" s="208"/>
      <c r="S263" s="208"/>
      <c r="T263" s="202"/>
      <c r="U263" s="202"/>
      <c r="V263" s="203"/>
      <c r="W263" s="203"/>
      <c r="X263" s="203"/>
      <c r="Y263" s="203"/>
      <c r="Z263" s="203"/>
      <c r="AA263" s="203"/>
    </row>
    <row r="264" spans="1:27">
      <c r="A264" s="204"/>
      <c r="B264" s="205" t="s">
        <v>2120</v>
      </c>
      <c r="C264" s="209" t="s">
        <v>3278</v>
      </c>
      <c r="D264" s="205" t="s">
        <v>3330</v>
      </c>
      <c r="E264" s="205" t="s">
        <v>3331</v>
      </c>
      <c r="F264" s="204"/>
      <c r="G264" s="205" t="s">
        <v>3332</v>
      </c>
      <c r="H264" s="204"/>
      <c r="I264" s="206" t="s">
        <v>3333</v>
      </c>
      <c r="J264" s="204" t="s">
        <v>3334</v>
      </c>
      <c r="K264" s="204" t="s">
        <v>3335</v>
      </c>
      <c r="L264" s="205" t="s">
        <v>3320</v>
      </c>
      <c r="M264" s="204" t="s">
        <v>603</v>
      </c>
      <c r="N264" s="205" t="s">
        <v>21</v>
      </c>
      <c r="O264" s="204" t="s">
        <v>22</v>
      </c>
      <c r="P264" s="207">
        <v>35233</v>
      </c>
      <c r="Q264" s="208"/>
      <c r="R264" s="208"/>
      <c r="S264" s="208"/>
      <c r="T264" s="202"/>
      <c r="U264" s="202"/>
      <c r="V264" s="203"/>
      <c r="W264" s="203"/>
      <c r="X264" s="203"/>
      <c r="Y264" s="203"/>
      <c r="Z264" s="203"/>
      <c r="AA264" s="203"/>
    </row>
    <row r="265" spans="1:27">
      <c r="A265" s="204"/>
      <c r="B265" s="205" t="s">
        <v>2120</v>
      </c>
      <c r="C265" s="209" t="s">
        <v>3278</v>
      </c>
      <c r="D265" s="209" t="s">
        <v>3340</v>
      </c>
      <c r="E265" s="209" t="s">
        <v>3341</v>
      </c>
      <c r="F265" s="208"/>
      <c r="G265" s="209" t="s">
        <v>3342</v>
      </c>
      <c r="H265" s="208"/>
      <c r="I265" s="210" t="s">
        <v>3343</v>
      </c>
      <c r="J265" s="208" t="s">
        <v>3295</v>
      </c>
      <c r="K265" s="208"/>
      <c r="L265" s="209" t="s">
        <v>2253</v>
      </c>
      <c r="M265" s="208" t="s">
        <v>603</v>
      </c>
      <c r="N265" s="209" t="s">
        <v>21</v>
      </c>
      <c r="O265" s="208" t="s">
        <v>22</v>
      </c>
      <c r="P265" s="207">
        <v>35233</v>
      </c>
      <c r="Q265" s="208"/>
      <c r="R265" s="208"/>
      <c r="S265" s="208"/>
      <c r="T265" s="202"/>
      <c r="U265" s="202"/>
      <c r="V265" s="203"/>
      <c r="W265" s="203"/>
      <c r="X265" s="203"/>
      <c r="Y265" s="203"/>
      <c r="Z265" s="203"/>
      <c r="AA265" s="203"/>
    </row>
    <row r="266" spans="1:27">
      <c r="A266" s="204"/>
      <c r="B266" s="205" t="s">
        <v>2120</v>
      </c>
      <c r="C266" s="209" t="s">
        <v>3278</v>
      </c>
      <c r="D266" s="205" t="s">
        <v>3344</v>
      </c>
      <c r="E266" s="205" t="s">
        <v>648</v>
      </c>
      <c r="F266" s="204"/>
      <c r="G266" s="205" t="s">
        <v>2937</v>
      </c>
      <c r="H266" s="204"/>
      <c r="I266" s="206" t="s">
        <v>3345</v>
      </c>
      <c r="J266" s="204" t="s">
        <v>3346</v>
      </c>
      <c r="K266" s="204"/>
      <c r="L266" s="205" t="s">
        <v>2253</v>
      </c>
      <c r="M266" s="204" t="s">
        <v>603</v>
      </c>
      <c r="N266" s="205" t="s">
        <v>21</v>
      </c>
      <c r="O266" s="204" t="s">
        <v>22</v>
      </c>
      <c r="P266" s="207">
        <v>35233</v>
      </c>
      <c r="Q266" s="208"/>
      <c r="R266" s="208"/>
      <c r="S266" s="208"/>
      <c r="T266" s="202"/>
      <c r="U266" s="202"/>
      <c r="V266" s="203"/>
      <c r="W266" s="203"/>
      <c r="X266" s="203"/>
      <c r="Y266" s="203"/>
      <c r="Z266" s="203"/>
      <c r="AA266" s="203"/>
    </row>
    <row r="267" spans="1:27">
      <c r="A267" s="204"/>
      <c r="B267" s="205" t="s">
        <v>2120</v>
      </c>
      <c r="C267" s="205" t="s">
        <v>3278</v>
      </c>
      <c r="D267" s="205" t="s">
        <v>3347</v>
      </c>
      <c r="E267" s="205" t="s">
        <v>765</v>
      </c>
      <c r="F267" s="204"/>
      <c r="G267" s="205" t="s">
        <v>3348</v>
      </c>
      <c r="H267" s="204"/>
      <c r="I267" s="206" t="s">
        <v>3349</v>
      </c>
      <c r="J267" s="204"/>
      <c r="K267" s="204"/>
      <c r="L267" s="205" t="s">
        <v>2253</v>
      </c>
      <c r="M267" s="204" t="s">
        <v>603</v>
      </c>
      <c r="N267" s="205" t="s">
        <v>21</v>
      </c>
      <c r="O267" s="204" t="s">
        <v>22</v>
      </c>
      <c r="P267" s="207"/>
      <c r="Q267" s="208"/>
      <c r="R267" s="208"/>
      <c r="S267" s="208"/>
      <c r="T267" s="202"/>
      <c r="U267" s="202"/>
      <c r="V267" s="203"/>
      <c r="W267" s="203"/>
      <c r="X267" s="203"/>
      <c r="Y267" s="203"/>
      <c r="Z267" s="203"/>
      <c r="AA267" s="203"/>
    </row>
    <row r="268" spans="1:27">
      <c r="A268" s="204"/>
      <c r="B268" s="205" t="s">
        <v>2120</v>
      </c>
      <c r="C268" s="205" t="s">
        <v>3350</v>
      </c>
      <c r="D268" s="205" t="s">
        <v>3351</v>
      </c>
      <c r="E268" s="205" t="s">
        <v>2779</v>
      </c>
      <c r="F268" s="204"/>
      <c r="G268" s="205" t="s">
        <v>3352</v>
      </c>
      <c r="H268" s="204"/>
      <c r="I268" s="206" t="s">
        <v>3353</v>
      </c>
      <c r="J268" s="204" t="s">
        <v>3354</v>
      </c>
      <c r="K268" s="204" t="s">
        <v>3355</v>
      </c>
      <c r="L268" s="205" t="s">
        <v>3356</v>
      </c>
      <c r="M268" s="204" t="s">
        <v>2400</v>
      </c>
      <c r="N268" s="205" t="s">
        <v>21</v>
      </c>
      <c r="O268" s="204" t="s">
        <v>22</v>
      </c>
      <c r="P268" s="207">
        <v>35209</v>
      </c>
      <c r="Q268" s="208"/>
      <c r="R268" s="208"/>
      <c r="S268" s="208"/>
      <c r="T268" s="202"/>
      <c r="U268" s="202"/>
      <c r="V268" s="203"/>
      <c r="W268" s="203"/>
      <c r="X268" s="203"/>
      <c r="Y268" s="203"/>
      <c r="Z268" s="203"/>
      <c r="AA268" s="203"/>
    </row>
    <row r="269" spans="1:27">
      <c r="A269" s="204"/>
      <c r="B269" s="205" t="s">
        <v>2120</v>
      </c>
      <c r="C269" s="205" t="s">
        <v>3350</v>
      </c>
      <c r="D269" s="205" t="s">
        <v>3357</v>
      </c>
      <c r="E269" s="205" t="s">
        <v>1613</v>
      </c>
      <c r="F269" s="204"/>
      <c r="G269" s="205" t="s">
        <v>3358</v>
      </c>
      <c r="H269" s="204"/>
      <c r="I269" s="206" t="s">
        <v>3359</v>
      </c>
      <c r="J269" s="204"/>
      <c r="K269" s="204"/>
      <c r="L269" s="205" t="s">
        <v>3356</v>
      </c>
      <c r="M269" s="204" t="s">
        <v>603</v>
      </c>
      <c r="N269" s="205" t="s">
        <v>21</v>
      </c>
      <c r="O269" s="204" t="s">
        <v>22</v>
      </c>
      <c r="P269" s="207"/>
      <c r="Q269" s="208"/>
      <c r="R269" s="208"/>
      <c r="S269" s="208"/>
      <c r="T269" s="202"/>
      <c r="U269" s="202"/>
      <c r="V269" s="203"/>
      <c r="W269" s="203"/>
      <c r="X269" s="203"/>
      <c r="Y269" s="203"/>
      <c r="Z269" s="203"/>
      <c r="AA269" s="203"/>
    </row>
    <row r="270" spans="1:27">
      <c r="A270" s="204"/>
      <c r="B270" s="205" t="s">
        <v>2120</v>
      </c>
      <c r="C270" s="205" t="s">
        <v>3360</v>
      </c>
      <c r="D270" s="205" t="s">
        <v>3361</v>
      </c>
      <c r="E270" s="205" t="s">
        <v>3362</v>
      </c>
      <c r="F270" s="204"/>
      <c r="G270" s="205" t="s">
        <v>3363</v>
      </c>
      <c r="H270" s="204"/>
      <c r="I270" s="206" t="s">
        <v>3364</v>
      </c>
      <c r="J270" s="204" t="s">
        <v>3365</v>
      </c>
      <c r="K270" s="204" t="s">
        <v>3366</v>
      </c>
      <c r="L270" s="205" t="s">
        <v>3367</v>
      </c>
      <c r="M270" s="204" t="s">
        <v>3368</v>
      </c>
      <c r="N270" s="205" t="s">
        <v>21</v>
      </c>
      <c r="O270" s="204" t="s">
        <v>22</v>
      </c>
      <c r="P270" s="207">
        <v>35205</v>
      </c>
      <c r="Q270" s="208"/>
      <c r="R270" s="208"/>
      <c r="S270" s="208"/>
      <c r="T270" s="202"/>
      <c r="U270" s="202"/>
      <c r="V270" s="203"/>
      <c r="W270" s="203"/>
      <c r="X270" s="203"/>
      <c r="Y270" s="203"/>
      <c r="Z270" s="203"/>
      <c r="AA270" s="203"/>
    </row>
    <row r="271" spans="1:27">
      <c r="A271" s="204"/>
      <c r="B271" s="205" t="s">
        <v>2120</v>
      </c>
      <c r="C271" s="205" t="s">
        <v>3369</v>
      </c>
      <c r="D271" s="205" t="s">
        <v>3370</v>
      </c>
      <c r="E271" s="205" t="s">
        <v>3371</v>
      </c>
      <c r="F271" s="204" t="s">
        <v>3372</v>
      </c>
      <c r="G271" s="205" t="s">
        <v>3373</v>
      </c>
      <c r="H271" s="204"/>
      <c r="I271" s="206" t="s">
        <v>3374</v>
      </c>
      <c r="J271" s="204" t="s">
        <v>3375</v>
      </c>
      <c r="K271" s="204" t="s">
        <v>3376</v>
      </c>
      <c r="L271" s="205" t="s">
        <v>3377</v>
      </c>
      <c r="M271" s="204"/>
      <c r="N271" s="205" t="s">
        <v>21</v>
      </c>
      <c r="O271" s="204" t="s">
        <v>22</v>
      </c>
      <c r="P271" s="207">
        <v>35242</v>
      </c>
      <c r="Q271" s="208"/>
      <c r="R271" s="208"/>
      <c r="S271" s="208"/>
      <c r="T271" s="202"/>
      <c r="U271" s="202"/>
      <c r="V271" s="203"/>
      <c r="W271" s="203"/>
      <c r="X271" s="203"/>
      <c r="Y271" s="203"/>
      <c r="Z271" s="203"/>
      <c r="AA271" s="203"/>
    </row>
    <row r="272" spans="1:27">
      <c r="A272" s="204"/>
      <c r="B272" s="205" t="s">
        <v>2120</v>
      </c>
      <c r="C272" s="205" t="s">
        <v>3369</v>
      </c>
      <c r="D272" s="205" t="s">
        <v>3378</v>
      </c>
      <c r="E272" s="205" t="s">
        <v>461</v>
      </c>
      <c r="F272" s="204"/>
      <c r="G272" s="205" t="s">
        <v>3379</v>
      </c>
      <c r="H272" s="204"/>
      <c r="I272" s="206" t="s">
        <v>3380</v>
      </c>
      <c r="J272" s="204" t="s">
        <v>3375</v>
      </c>
      <c r="K272" s="204" t="s">
        <v>3381</v>
      </c>
      <c r="L272" s="205" t="s">
        <v>3377</v>
      </c>
      <c r="M272" s="204"/>
      <c r="N272" s="205" t="s">
        <v>21</v>
      </c>
      <c r="O272" s="204" t="s">
        <v>22</v>
      </c>
      <c r="P272" s="207">
        <v>35242</v>
      </c>
      <c r="Q272" s="208"/>
      <c r="R272" s="208"/>
      <c r="S272" s="208"/>
      <c r="T272" s="202"/>
      <c r="U272" s="202"/>
      <c r="V272" s="203"/>
      <c r="W272" s="203"/>
      <c r="X272" s="203"/>
      <c r="Y272" s="203"/>
      <c r="Z272" s="203"/>
      <c r="AA272" s="203"/>
    </row>
    <row r="273" spans="1:27">
      <c r="A273" s="204"/>
      <c r="B273" s="205" t="s">
        <v>2120</v>
      </c>
      <c r="C273" s="205" t="s">
        <v>3369</v>
      </c>
      <c r="D273" s="205" t="s">
        <v>3382</v>
      </c>
      <c r="E273" s="205" t="s">
        <v>648</v>
      </c>
      <c r="F273" s="204"/>
      <c r="G273" s="205" t="s">
        <v>3383</v>
      </c>
      <c r="H273" s="204"/>
      <c r="I273" s="206" t="s">
        <v>3384</v>
      </c>
      <c r="J273" s="204" t="s">
        <v>3375</v>
      </c>
      <c r="K273" s="204" t="s">
        <v>3385</v>
      </c>
      <c r="L273" s="205" t="s">
        <v>3377</v>
      </c>
      <c r="M273" s="204"/>
      <c r="N273" s="205" t="s">
        <v>21</v>
      </c>
      <c r="O273" s="204" t="s">
        <v>22</v>
      </c>
      <c r="P273" s="207">
        <v>35242</v>
      </c>
      <c r="Q273" s="208"/>
      <c r="R273" s="208"/>
      <c r="S273" s="208"/>
      <c r="T273" s="202"/>
      <c r="U273" s="202"/>
      <c r="V273" s="203"/>
      <c r="W273" s="203"/>
      <c r="X273" s="203"/>
      <c r="Y273" s="203"/>
      <c r="Z273" s="203"/>
      <c r="AA273" s="203"/>
    </row>
    <row r="274" spans="1:27">
      <c r="A274" s="204"/>
      <c r="B274" s="205" t="s">
        <v>2120</v>
      </c>
      <c r="C274" s="205" t="s">
        <v>3386</v>
      </c>
      <c r="D274" s="205" t="s">
        <v>3387</v>
      </c>
      <c r="E274" s="205" t="s">
        <v>450</v>
      </c>
      <c r="F274" s="204"/>
      <c r="G274" s="205" t="s">
        <v>3388</v>
      </c>
      <c r="H274" s="204"/>
      <c r="I274" s="206" t="s">
        <v>3389</v>
      </c>
      <c r="J274" s="204"/>
      <c r="K274" s="204"/>
      <c r="L274" s="205" t="s">
        <v>3390</v>
      </c>
      <c r="M274" s="204" t="s">
        <v>3391</v>
      </c>
      <c r="N274" s="205" t="s">
        <v>21</v>
      </c>
      <c r="O274" s="204" t="s">
        <v>22</v>
      </c>
      <c r="P274" s="207">
        <v>35203</v>
      </c>
      <c r="Q274" s="208"/>
      <c r="R274" s="208"/>
      <c r="S274" s="208"/>
      <c r="T274" s="202"/>
      <c r="U274" s="202"/>
      <c r="V274" s="203"/>
      <c r="W274" s="203"/>
      <c r="X274" s="203"/>
      <c r="Y274" s="203"/>
      <c r="Z274" s="203"/>
      <c r="AA274" s="203"/>
    </row>
    <row r="275" spans="1:27">
      <c r="A275" s="204"/>
      <c r="B275" s="205" t="s">
        <v>2120</v>
      </c>
      <c r="C275" s="205" t="s">
        <v>3392</v>
      </c>
      <c r="D275" s="205" t="s">
        <v>3393</v>
      </c>
      <c r="E275" s="205" t="s">
        <v>1195</v>
      </c>
      <c r="F275" s="204"/>
      <c r="G275" s="205" t="s">
        <v>3394</v>
      </c>
      <c r="H275" s="204"/>
      <c r="I275" s="206" t="s">
        <v>3395</v>
      </c>
      <c r="J275" s="204" t="s">
        <v>3396</v>
      </c>
      <c r="K275" s="204"/>
      <c r="L275" s="205" t="s">
        <v>3390</v>
      </c>
      <c r="M275" s="204" t="s">
        <v>3391</v>
      </c>
      <c r="N275" s="205" t="s">
        <v>21</v>
      </c>
      <c r="O275" s="204" t="s">
        <v>22</v>
      </c>
      <c r="P275" s="207">
        <v>35203</v>
      </c>
      <c r="Q275" s="208"/>
      <c r="R275" s="208"/>
      <c r="S275" s="208"/>
      <c r="T275" s="202"/>
      <c r="U275" s="202"/>
      <c r="V275" s="203"/>
      <c r="W275" s="203"/>
      <c r="X275" s="203"/>
      <c r="Y275" s="203"/>
      <c r="Z275" s="203"/>
      <c r="AA275" s="203"/>
    </row>
    <row r="276" spans="1:27">
      <c r="A276" s="204"/>
      <c r="B276" s="205" t="s">
        <v>2120</v>
      </c>
      <c r="C276" s="205" t="s">
        <v>3392</v>
      </c>
      <c r="D276" s="205" t="s">
        <v>3415</v>
      </c>
      <c r="E276" s="205" t="s">
        <v>3416</v>
      </c>
      <c r="F276" s="204"/>
      <c r="G276" s="205" t="s">
        <v>3417</v>
      </c>
      <c r="H276" s="204"/>
      <c r="I276" s="206" t="s">
        <v>3418</v>
      </c>
      <c r="J276" s="204" t="s">
        <v>3419</v>
      </c>
      <c r="K276" s="204"/>
      <c r="L276" s="205" t="s">
        <v>3420</v>
      </c>
      <c r="M276" s="204" t="s">
        <v>3391</v>
      </c>
      <c r="N276" s="205" t="s">
        <v>21</v>
      </c>
      <c r="O276" s="204" t="s">
        <v>22</v>
      </c>
      <c r="P276" s="207">
        <v>35203</v>
      </c>
      <c r="Q276" s="208"/>
      <c r="R276" s="208"/>
      <c r="S276" s="208"/>
      <c r="T276" s="202"/>
      <c r="U276" s="202"/>
      <c r="V276" s="203"/>
      <c r="W276" s="203"/>
      <c r="X276" s="203"/>
      <c r="Y276" s="203"/>
      <c r="Z276" s="203"/>
      <c r="AA276" s="203"/>
    </row>
    <row r="277" spans="1:27">
      <c r="A277" s="204"/>
      <c r="B277" s="205" t="s">
        <v>2120</v>
      </c>
      <c r="C277" s="205" t="s">
        <v>3392</v>
      </c>
      <c r="D277" s="205" t="s">
        <v>3397</v>
      </c>
      <c r="E277" s="205" t="s">
        <v>450</v>
      </c>
      <c r="F277" s="204"/>
      <c r="G277" s="205" t="s">
        <v>3398</v>
      </c>
      <c r="H277" s="204"/>
      <c r="I277" s="206" t="s">
        <v>3399</v>
      </c>
      <c r="J277" s="204" t="s">
        <v>3400</v>
      </c>
      <c r="K277" s="204"/>
      <c r="L277" s="205" t="s">
        <v>3390</v>
      </c>
      <c r="M277" s="204" t="s">
        <v>3391</v>
      </c>
      <c r="N277" s="205" t="s">
        <v>21</v>
      </c>
      <c r="O277" s="204" t="s">
        <v>22</v>
      </c>
      <c r="P277" s="207">
        <v>35203</v>
      </c>
      <c r="Q277" s="208"/>
      <c r="R277" s="208"/>
      <c r="S277" s="208"/>
      <c r="T277" s="202"/>
      <c r="U277" s="202"/>
      <c r="V277" s="203"/>
      <c r="W277" s="203"/>
      <c r="X277" s="203"/>
      <c r="Y277" s="203"/>
      <c r="Z277" s="203"/>
      <c r="AA277" s="203"/>
    </row>
    <row r="278" spans="1:27">
      <c r="A278" s="204"/>
      <c r="B278" s="205" t="s">
        <v>2120</v>
      </c>
      <c r="C278" s="205" t="s">
        <v>3392</v>
      </c>
      <c r="D278" s="205" t="s">
        <v>3401</v>
      </c>
      <c r="E278" s="205" t="s">
        <v>450</v>
      </c>
      <c r="F278" s="204"/>
      <c r="G278" s="205" t="s">
        <v>2880</v>
      </c>
      <c r="H278" s="204"/>
      <c r="I278" s="206" t="s">
        <v>3402</v>
      </c>
      <c r="J278" s="204" t="s">
        <v>3400</v>
      </c>
      <c r="K278" s="204"/>
      <c r="L278" s="205" t="s">
        <v>3390</v>
      </c>
      <c r="M278" s="204" t="s">
        <v>3391</v>
      </c>
      <c r="N278" s="205" t="s">
        <v>21</v>
      </c>
      <c r="O278" s="204" t="s">
        <v>22</v>
      </c>
      <c r="P278" s="207">
        <v>35203</v>
      </c>
      <c r="Q278" s="208"/>
      <c r="R278" s="208"/>
      <c r="S278" s="208"/>
      <c r="T278" s="202"/>
      <c r="U278" s="202"/>
      <c r="V278" s="203"/>
      <c r="W278" s="203"/>
      <c r="X278" s="203"/>
      <c r="Y278" s="203"/>
      <c r="Z278" s="203"/>
      <c r="AA278" s="203"/>
    </row>
    <row r="279" spans="1:27">
      <c r="A279" s="204"/>
      <c r="B279" s="205" t="s">
        <v>2120</v>
      </c>
      <c r="C279" s="205" t="s">
        <v>3392</v>
      </c>
      <c r="D279" s="205" t="s">
        <v>3403</v>
      </c>
      <c r="E279" s="205" t="s">
        <v>3337</v>
      </c>
      <c r="F279" s="204"/>
      <c r="G279" s="205" t="s">
        <v>3404</v>
      </c>
      <c r="H279" s="204"/>
      <c r="I279" s="206" t="s">
        <v>3405</v>
      </c>
      <c r="J279" s="204" t="s">
        <v>3400</v>
      </c>
      <c r="K279" s="204"/>
      <c r="L279" s="205" t="s">
        <v>3390</v>
      </c>
      <c r="M279" s="204" t="s">
        <v>3391</v>
      </c>
      <c r="N279" s="205" t="s">
        <v>21</v>
      </c>
      <c r="O279" s="204" t="s">
        <v>22</v>
      </c>
      <c r="P279" s="207">
        <v>35203</v>
      </c>
      <c r="Q279" s="208"/>
      <c r="R279" s="208"/>
      <c r="S279" s="208"/>
      <c r="T279" s="202"/>
      <c r="U279" s="202"/>
      <c r="V279" s="203"/>
      <c r="W279" s="203"/>
      <c r="X279" s="203"/>
      <c r="Y279" s="203"/>
      <c r="Z279" s="203"/>
      <c r="AA279" s="203"/>
    </row>
    <row r="280" spans="1:27">
      <c r="A280" s="204"/>
      <c r="B280" s="205" t="s">
        <v>2120</v>
      </c>
      <c r="C280" s="209" t="s">
        <v>3392</v>
      </c>
      <c r="D280" s="209" t="s">
        <v>3406</v>
      </c>
      <c r="E280" s="209" t="s">
        <v>3337</v>
      </c>
      <c r="F280" s="208"/>
      <c r="G280" s="209" t="s">
        <v>345</v>
      </c>
      <c r="H280" s="208"/>
      <c r="I280" s="210" t="s">
        <v>3407</v>
      </c>
      <c r="J280" s="208" t="s">
        <v>3400</v>
      </c>
      <c r="K280" s="208"/>
      <c r="L280" s="209" t="s">
        <v>3390</v>
      </c>
      <c r="M280" s="208" t="s">
        <v>3391</v>
      </c>
      <c r="N280" s="209" t="s">
        <v>21</v>
      </c>
      <c r="O280" s="208" t="s">
        <v>22</v>
      </c>
      <c r="P280" s="207">
        <v>35203</v>
      </c>
      <c r="Q280" s="208"/>
      <c r="R280" s="208"/>
      <c r="S280" s="208"/>
      <c r="T280" s="203"/>
      <c r="U280" s="203"/>
      <c r="V280" s="203"/>
      <c r="W280" s="203"/>
      <c r="X280" s="203"/>
      <c r="Y280" s="203"/>
      <c r="Z280" s="203"/>
      <c r="AA280" s="203"/>
    </row>
    <row r="281" spans="1:27">
      <c r="A281" s="204"/>
      <c r="B281" s="205" t="s">
        <v>2120</v>
      </c>
      <c r="C281" s="205" t="s">
        <v>3392</v>
      </c>
      <c r="D281" s="205" t="s">
        <v>3408</v>
      </c>
      <c r="E281" s="205" t="s">
        <v>3409</v>
      </c>
      <c r="F281" s="204"/>
      <c r="G281" s="205" t="s">
        <v>3410</v>
      </c>
      <c r="H281" s="204"/>
      <c r="I281" s="206" t="s">
        <v>3411</v>
      </c>
      <c r="J281" s="204" t="s">
        <v>3400</v>
      </c>
      <c r="K281" s="204"/>
      <c r="L281" s="205" t="s">
        <v>3390</v>
      </c>
      <c r="M281" s="204" t="s">
        <v>3391</v>
      </c>
      <c r="N281" s="205" t="s">
        <v>21</v>
      </c>
      <c r="O281" s="204" t="s">
        <v>22</v>
      </c>
      <c r="P281" s="207">
        <v>35203</v>
      </c>
      <c r="Q281" s="208"/>
      <c r="R281" s="208"/>
      <c r="S281" s="208"/>
      <c r="T281" s="203"/>
      <c r="U281" s="203"/>
      <c r="V281" s="203"/>
      <c r="W281" s="203"/>
      <c r="X281" s="203"/>
      <c r="Y281" s="203"/>
      <c r="Z281" s="203"/>
      <c r="AA281" s="203"/>
    </row>
    <row r="282" spans="1:27">
      <c r="A282" s="204"/>
      <c r="B282" s="205" t="s">
        <v>2120</v>
      </c>
      <c r="C282" s="209" t="s">
        <v>3392</v>
      </c>
      <c r="D282" s="209" t="s">
        <v>3433</v>
      </c>
      <c r="E282" s="209" t="s">
        <v>517</v>
      </c>
      <c r="F282" s="208"/>
      <c r="G282" s="209" t="s">
        <v>3413</v>
      </c>
      <c r="H282" s="208"/>
      <c r="I282" s="210" t="s">
        <v>3434</v>
      </c>
      <c r="J282" s="208" t="s">
        <v>3435</v>
      </c>
      <c r="K282" s="208" t="s">
        <v>3436</v>
      </c>
      <c r="L282" s="209" t="s">
        <v>3390</v>
      </c>
      <c r="M282" s="208" t="s">
        <v>3391</v>
      </c>
      <c r="N282" s="209" t="s">
        <v>21</v>
      </c>
      <c r="O282" s="208" t="s">
        <v>22</v>
      </c>
      <c r="P282" s="207">
        <v>35203</v>
      </c>
      <c r="Q282" s="208"/>
      <c r="R282" s="208"/>
      <c r="S282" s="208"/>
      <c r="T282" s="203"/>
      <c r="U282" s="203"/>
      <c r="V282" s="203"/>
      <c r="W282" s="203"/>
      <c r="X282" s="203"/>
      <c r="Y282" s="203"/>
      <c r="Z282" s="203"/>
      <c r="AA282" s="203"/>
    </row>
    <row r="283" spans="1:27">
      <c r="A283" s="204"/>
      <c r="B283" s="205" t="s">
        <v>2120</v>
      </c>
      <c r="C283" s="205" t="s">
        <v>3392</v>
      </c>
      <c r="D283" s="205" t="s">
        <v>3412</v>
      </c>
      <c r="E283" s="205" t="s">
        <v>79</v>
      </c>
      <c r="F283" s="204"/>
      <c r="G283" s="205" t="s">
        <v>3413</v>
      </c>
      <c r="H283" s="204"/>
      <c r="I283" s="206" t="s">
        <v>3414</v>
      </c>
      <c r="J283" s="204" t="s">
        <v>3400</v>
      </c>
      <c r="K283" s="204"/>
      <c r="L283" s="205" t="s">
        <v>3390</v>
      </c>
      <c r="M283" s="204" t="s">
        <v>3391</v>
      </c>
      <c r="N283" s="205" t="s">
        <v>21</v>
      </c>
      <c r="O283" s="204" t="s">
        <v>22</v>
      </c>
      <c r="P283" s="207">
        <v>35203</v>
      </c>
      <c r="Q283" s="208"/>
      <c r="R283" s="208"/>
      <c r="S283" s="208"/>
      <c r="T283" s="203"/>
      <c r="U283" s="203"/>
      <c r="V283" s="203"/>
      <c r="W283" s="203"/>
      <c r="X283" s="203"/>
      <c r="Y283" s="203"/>
      <c r="Z283" s="203"/>
      <c r="AA283" s="203"/>
    </row>
    <row r="284" spans="1:27">
      <c r="A284" s="204"/>
      <c r="B284" s="205" t="s">
        <v>2120</v>
      </c>
      <c r="C284" s="205" t="s">
        <v>3392</v>
      </c>
      <c r="D284" s="205" t="s">
        <v>3421</v>
      </c>
      <c r="E284" s="205" t="s">
        <v>3422</v>
      </c>
      <c r="F284" s="204"/>
      <c r="G284" s="205" t="s">
        <v>2086</v>
      </c>
      <c r="H284" s="204"/>
      <c r="I284" s="206" t="s">
        <v>3423</v>
      </c>
      <c r="J284" s="204" t="s">
        <v>3400</v>
      </c>
      <c r="K284" s="204" t="s">
        <v>3424</v>
      </c>
      <c r="L284" s="205" t="s">
        <v>3390</v>
      </c>
      <c r="M284" s="204" t="s">
        <v>603</v>
      </c>
      <c r="N284" s="205" t="s">
        <v>21</v>
      </c>
      <c r="O284" s="204" t="s">
        <v>22</v>
      </c>
      <c r="P284" s="207">
        <v>35203</v>
      </c>
      <c r="Q284" s="208"/>
      <c r="R284" s="208"/>
      <c r="S284" s="208"/>
      <c r="T284" s="203"/>
      <c r="U284" s="203"/>
      <c r="V284" s="203"/>
      <c r="W284" s="203"/>
      <c r="X284" s="203"/>
      <c r="Y284" s="203"/>
      <c r="Z284" s="203"/>
      <c r="AA284" s="203"/>
    </row>
    <row r="285" spans="1:27">
      <c r="A285" s="204"/>
      <c r="B285" s="205" t="s">
        <v>2120</v>
      </c>
      <c r="C285" s="205" t="s">
        <v>3392</v>
      </c>
      <c r="D285" s="205" t="s">
        <v>3425</v>
      </c>
      <c r="E285" s="205" t="s">
        <v>951</v>
      </c>
      <c r="F285" s="204"/>
      <c r="G285" s="205" t="s">
        <v>3426</v>
      </c>
      <c r="H285" s="204"/>
      <c r="I285" s="206" t="s">
        <v>3427</v>
      </c>
      <c r="J285" s="204" t="s">
        <v>3400</v>
      </c>
      <c r="K285" s="204"/>
      <c r="L285" s="205" t="s">
        <v>3390</v>
      </c>
      <c r="M285" s="204" t="s">
        <v>3391</v>
      </c>
      <c r="N285" s="205" t="s">
        <v>21</v>
      </c>
      <c r="O285" s="204" t="s">
        <v>22</v>
      </c>
      <c r="P285" s="207">
        <v>35203</v>
      </c>
      <c r="Q285" s="208"/>
      <c r="R285" s="208"/>
      <c r="S285" s="208"/>
      <c r="T285" s="202"/>
      <c r="U285" s="202"/>
      <c r="V285" s="203"/>
      <c r="W285" s="203"/>
      <c r="X285" s="203"/>
      <c r="Y285" s="203"/>
      <c r="Z285" s="203"/>
      <c r="AA285" s="203"/>
    </row>
    <row r="286" spans="1:27">
      <c r="A286" s="204"/>
      <c r="B286" s="205" t="s">
        <v>2120</v>
      </c>
      <c r="C286" s="209" t="s">
        <v>3392</v>
      </c>
      <c r="D286" s="209" t="s">
        <v>3428</v>
      </c>
      <c r="E286" s="209" t="s">
        <v>2212</v>
      </c>
      <c r="F286" s="208"/>
      <c r="G286" s="209" t="s">
        <v>2087</v>
      </c>
      <c r="H286" s="208"/>
      <c r="I286" s="210" t="s">
        <v>3429</v>
      </c>
      <c r="J286" s="208" t="s">
        <v>3430</v>
      </c>
      <c r="K286" s="208" t="s">
        <v>3431</v>
      </c>
      <c r="L286" s="209" t="s">
        <v>3432</v>
      </c>
      <c r="M286" s="208" t="s">
        <v>3391</v>
      </c>
      <c r="N286" s="209" t="s">
        <v>21</v>
      </c>
      <c r="O286" s="208" t="s">
        <v>22</v>
      </c>
      <c r="P286" s="207">
        <v>35203</v>
      </c>
      <c r="Q286" s="208"/>
      <c r="R286" s="208"/>
      <c r="S286" s="208"/>
      <c r="T286" s="202"/>
      <c r="U286" s="202"/>
      <c r="V286" s="203"/>
      <c r="W286" s="203"/>
      <c r="X286" s="203"/>
      <c r="Y286" s="203"/>
      <c r="Z286" s="203"/>
      <c r="AA286" s="203"/>
    </row>
    <row r="287" spans="1:27">
      <c r="A287" s="204"/>
      <c r="B287" s="205" t="s">
        <v>2120</v>
      </c>
      <c r="C287" s="205" t="s">
        <v>3392</v>
      </c>
      <c r="D287" s="205" t="s">
        <v>3437</v>
      </c>
      <c r="E287" s="205" t="s">
        <v>1613</v>
      </c>
      <c r="F287" s="204"/>
      <c r="G287" s="205" t="s">
        <v>3438</v>
      </c>
      <c r="H287" s="204"/>
      <c r="I287" s="206" t="s">
        <v>3439</v>
      </c>
      <c r="J287" s="204" t="s">
        <v>3440</v>
      </c>
      <c r="K287" s="204"/>
      <c r="L287" s="205" t="s">
        <v>3390</v>
      </c>
      <c r="M287" s="204" t="s">
        <v>3391</v>
      </c>
      <c r="N287" s="205" t="s">
        <v>21</v>
      </c>
      <c r="O287" s="204"/>
      <c r="P287" s="207">
        <v>35203</v>
      </c>
      <c r="Q287" s="208"/>
      <c r="R287" s="208"/>
      <c r="S287" s="208"/>
      <c r="T287" s="202"/>
      <c r="U287" s="202"/>
      <c r="V287" s="203"/>
      <c r="W287" s="203"/>
      <c r="X287" s="203"/>
      <c r="Y287" s="203"/>
      <c r="Z287" s="203"/>
      <c r="AA287" s="203"/>
    </row>
    <row r="288" spans="1:27">
      <c r="A288" s="204"/>
      <c r="B288" s="205" t="s">
        <v>2120</v>
      </c>
      <c r="C288" s="205" t="s">
        <v>3392</v>
      </c>
      <c r="D288" s="205" t="s">
        <v>3441</v>
      </c>
      <c r="E288" s="205" t="s">
        <v>1240</v>
      </c>
      <c r="F288" s="204"/>
      <c r="G288" s="205" t="s">
        <v>1633</v>
      </c>
      <c r="H288" s="204"/>
      <c r="I288" s="206" t="s">
        <v>3442</v>
      </c>
      <c r="J288" s="204" t="s">
        <v>3400</v>
      </c>
      <c r="K288" s="204" t="s">
        <v>3443</v>
      </c>
      <c r="L288" s="205" t="s">
        <v>3390</v>
      </c>
      <c r="M288" s="204" t="s">
        <v>3444</v>
      </c>
      <c r="N288" s="205" t="s">
        <v>21</v>
      </c>
      <c r="O288" s="204" t="s">
        <v>22</v>
      </c>
      <c r="P288" s="207">
        <v>35203</v>
      </c>
      <c r="Q288" s="208"/>
      <c r="R288" s="208"/>
      <c r="S288" s="208"/>
      <c r="T288" s="202"/>
      <c r="U288" s="202"/>
      <c r="V288" s="203"/>
      <c r="W288" s="203"/>
      <c r="X288" s="203"/>
      <c r="Y288" s="203"/>
      <c r="Z288" s="203"/>
      <c r="AA288" s="203"/>
    </row>
    <row r="289" spans="1:27">
      <c r="A289" s="204"/>
      <c r="B289" s="205" t="s">
        <v>2120</v>
      </c>
      <c r="C289" s="205" t="s">
        <v>3392</v>
      </c>
      <c r="D289" s="205" t="s">
        <v>3445</v>
      </c>
      <c r="E289" s="205" t="s">
        <v>405</v>
      </c>
      <c r="F289" s="204"/>
      <c r="G289" s="205" t="s">
        <v>3446</v>
      </c>
      <c r="H289" s="204"/>
      <c r="I289" s="206" t="s">
        <v>3447</v>
      </c>
      <c r="J289" s="204" t="s">
        <v>3400</v>
      </c>
      <c r="K289" s="204"/>
      <c r="L289" s="205" t="s">
        <v>3390</v>
      </c>
      <c r="M289" s="204" t="s">
        <v>3391</v>
      </c>
      <c r="N289" s="205" t="s">
        <v>21</v>
      </c>
      <c r="O289" s="204" t="s">
        <v>22</v>
      </c>
      <c r="P289" s="207">
        <v>35203</v>
      </c>
      <c r="Q289" s="208"/>
      <c r="R289" s="208"/>
      <c r="S289" s="208"/>
      <c r="T289" s="202"/>
      <c r="U289" s="202"/>
      <c r="V289" s="203"/>
      <c r="W289" s="203"/>
      <c r="X289" s="203"/>
      <c r="Y289" s="203"/>
      <c r="Z289" s="203"/>
      <c r="AA289" s="203"/>
    </row>
    <row r="290" spans="1:27">
      <c r="A290" s="204"/>
      <c r="B290" s="205" t="s">
        <v>2120</v>
      </c>
      <c r="C290" s="205" t="s">
        <v>3392</v>
      </c>
      <c r="D290" s="205" t="s">
        <v>3448</v>
      </c>
      <c r="E290" s="205" t="s">
        <v>405</v>
      </c>
      <c r="F290" s="204"/>
      <c r="G290" s="205" t="s">
        <v>3449</v>
      </c>
      <c r="H290" s="204"/>
      <c r="I290" s="206" t="s">
        <v>3450</v>
      </c>
      <c r="J290" s="204" t="s">
        <v>3400</v>
      </c>
      <c r="K290" s="204"/>
      <c r="L290" s="205" t="s">
        <v>3390</v>
      </c>
      <c r="M290" s="204" t="s">
        <v>3391</v>
      </c>
      <c r="N290" s="205" t="s">
        <v>21</v>
      </c>
      <c r="O290" s="204" t="s">
        <v>22</v>
      </c>
      <c r="P290" s="207">
        <v>35203</v>
      </c>
      <c r="Q290" s="208"/>
      <c r="R290" s="208"/>
      <c r="S290" s="208"/>
      <c r="T290" s="202"/>
      <c r="U290" s="202"/>
      <c r="V290" s="203"/>
      <c r="W290" s="203"/>
      <c r="X290" s="203"/>
      <c r="Y290" s="203"/>
      <c r="Z290" s="203"/>
      <c r="AA290" s="203"/>
    </row>
    <row r="291" spans="1:27">
      <c r="A291" s="204"/>
      <c r="B291" s="205" t="s">
        <v>2120</v>
      </c>
      <c r="C291" s="205" t="s">
        <v>3451</v>
      </c>
      <c r="D291" s="205" t="s">
        <v>3521</v>
      </c>
      <c r="E291" s="205" t="s">
        <v>3522</v>
      </c>
      <c r="F291" s="204"/>
      <c r="G291" s="205" t="s">
        <v>3523</v>
      </c>
      <c r="H291" s="204"/>
      <c r="I291" s="206" t="s">
        <v>3524</v>
      </c>
      <c r="J291" s="204" t="s">
        <v>3525</v>
      </c>
      <c r="K291" s="204" t="s">
        <v>3526</v>
      </c>
      <c r="L291" s="205" t="s">
        <v>3527</v>
      </c>
      <c r="M291" s="204"/>
      <c r="N291" s="205" t="s">
        <v>21</v>
      </c>
      <c r="O291" s="204" t="s">
        <v>22</v>
      </c>
      <c r="P291" s="207">
        <v>35233</v>
      </c>
      <c r="Q291" s="208"/>
      <c r="R291" s="208"/>
      <c r="S291" s="208"/>
      <c r="T291" s="202"/>
      <c r="U291" s="202"/>
      <c r="V291" s="203"/>
      <c r="W291" s="203"/>
      <c r="X291" s="203"/>
      <c r="Y291" s="203"/>
      <c r="Z291" s="203"/>
      <c r="AA291" s="203"/>
    </row>
    <row r="292" spans="1:27">
      <c r="A292" s="204"/>
      <c r="B292" s="205" t="s">
        <v>2120</v>
      </c>
      <c r="C292" s="209" t="s">
        <v>3451</v>
      </c>
      <c r="D292" s="209" t="s">
        <v>3452</v>
      </c>
      <c r="E292" s="209" t="s">
        <v>3453</v>
      </c>
      <c r="F292" s="208"/>
      <c r="G292" s="209" t="s">
        <v>531</v>
      </c>
      <c r="H292" s="208"/>
      <c r="I292" s="210" t="s">
        <v>3454</v>
      </c>
      <c r="J292" s="208" t="s">
        <v>3455</v>
      </c>
      <c r="K292" s="208" t="s">
        <v>3456</v>
      </c>
      <c r="L292" s="209" t="s">
        <v>3356</v>
      </c>
      <c r="M292" s="208" t="s">
        <v>603</v>
      </c>
      <c r="N292" s="209" t="s">
        <v>21</v>
      </c>
      <c r="O292" s="208" t="s">
        <v>22</v>
      </c>
      <c r="P292" s="207">
        <v>35209</v>
      </c>
      <c r="Q292" s="208"/>
      <c r="R292" s="208"/>
      <c r="S292" s="208"/>
      <c r="T292" s="202"/>
      <c r="U292" s="202"/>
      <c r="V292" s="203"/>
      <c r="W292" s="203"/>
      <c r="X292" s="203"/>
      <c r="Y292" s="203"/>
      <c r="Z292" s="203"/>
      <c r="AA292" s="203"/>
    </row>
    <row r="293" spans="1:27">
      <c r="A293" s="204"/>
      <c r="B293" s="205" t="s">
        <v>2120</v>
      </c>
      <c r="C293" s="205" t="s">
        <v>3457</v>
      </c>
      <c r="D293" s="205" t="s">
        <v>3458</v>
      </c>
      <c r="E293" s="205" t="s">
        <v>169</v>
      </c>
      <c r="F293" s="204"/>
      <c r="G293" s="205" t="s">
        <v>2652</v>
      </c>
      <c r="H293" s="204"/>
      <c r="I293" s="206" t="s">
        <v>3459</v>
      </c>
      <c r="J293" s="204" t="s">
        <v>3460</v>
      </c>
      <c r="K293" s="204" t="s">
        <v>3461</v>
      </c>
      <c r="L293" s="205" t="s">
        <v>3462</v>
      </c>
      <c r="M293" s="204" t="s">
        <v>3463</v>
      </c>
      <c r="N293" s="205" t="s">
        <v>21</v>
      </c>
      <c r="O293" s="204" t="s">
        <v>22</v>
      </c>
      <c r="P293" s="207">
        <v>35210</v>
      </c>
      <c r="Q293" s="208"/>
      <c r="R293" s="208"/>
      <c r="S293" s="208"/>
      <c r="T293" s="202"/>
      <c r="U293" s="202"/>
      <c r="V293" s="203"/>
      <c r="W293" s="203"/>
      <c r="X293" s="203"/>
      <c r="Y293" s="203"/>
      <c r="Z293" s="203"/>
      <c r="AA293" s="203"/>
    </row>
    <row r="294" spans="1:27">
      <c r="A294" s="204"/>
      <c r="B294" s="205" t="s">
        <v>2120</v>
      </c>
      <c r="C294" s="205" t="s">
        <v>3464</v>
      </c>
      <c r="D294" s="205" t="s">
        <v>3465</v>
      </c>
      <c r="E294" s="205" t="s">
        <v>3466</v>
      </c>
      <c r="F294" s="204"/>
      <c r="G294" s="205" t="s">
        <v>3467</v>
      </c>
      <c r="H294" s="204"/>
      <c r="I294" s="206" t="s">
        <v>3468</v>
      </c>
      <c r="J294" s="204" t="s">
        <v>3469</v>
      </c>
      <c r="K294" s="204" t="s">
        <v>3470</v>
      </c>
      <c r="L294" s="205" t="s">
        <v>3471</v>
      </c>
      <c r="M294" s="204"/>
      <c r="N294" s="205" t="s">
        <v>21</v>
      </c>
      <c r="O294" s="204" t="s">
        <v>22</v>
      </c>
      <c r="P294" s="207">
        <v>35222</v>
      </c>
      <c r="Q294" s="208"/>
      <c r="R294" s="208"/>
      <c r="S294" s="208"/>
      <c r="T294" s="202"/>
      <c r="U294" s="202"/>
      <c r="V294" s="203"/>
      <c r="W294" s="203"/>
      <c r="X294" s="203"/>
      <c r="Y294" s="203"/>
      <c r="Z294" s="203"/>
      <c r="AA294" s="203"/>
    </row>
    <row r="295" spans="1:27">
      <c r="A295" s="204"/>
      <c r="B295" s="205" t="s">
        <v>2120</v>
      </c>
      <c r="C295" s="205" t="s">
        <v>3472</v>
      </c>
      <c r="D295" s="205" t="s">
        <v>3473</v>
      </c>
      <c r="E295" s="205" t="s">
        <v>354</v>
      </c>
      <c r="F295" s="204"/>
      <c r="G295" s="205" t="s">
        <v>3474</v>
      </c>
      <c r="H295" s="204"/>
      <c r="I295" s="211" t="s">
        <v>3475</v>
      </c>
      <c r="J295" s="204" t="s">
        <v>3476</v>
      </c>
      <c r="K295" s="204" t="s">
        <v>3477</v>
      </c>
      <c r="L295" s="205" t="s">
        <v>3478</v>
      </c>
      <c r="M295" s="204"/>
      <c r="N295" s="205" t="s">
        <v>3479</v>
      </c>
      <c r="O295" s="204" t="s">
        <v>22</v>
      </c>
      <c r="P295" s="207">
        <v>35242</v>
      </c>
      <c r="Q295" s="208"/>
      <c r="R295" s="208"/>
      <c r="S295" s="208"/>
      <c r="T295" s="202"/>
      <c r="U295" s="202"/>
      <c r="V295" s="203"/>
      <c r="W295" s="203"/>
      <c r="X295" s="203"/>
      <c r="Y295" s="203"/>
      <c r="Z295" s="203"/>
      <c r="AA295" s="203"/>
    </row>
    <row r="296" spans="1:27">
      <c r="A296" s="204"/>
      <c r="B296" s="205" t="s">
        <v>2120</v>
      </c>
      <c r="C296" s="205" t="s">
        <v>3480</v>
      </c>
      <c r="D296" s="205" t="s">
        <v>3481</v>
      </c>
      <c r="E296" s="205" t="s">
        <v>3482</v>
      </c>
      <c r="F296" s="204"/>
      <c r="G296" s="205" t="s">
        <v>3483</v>
      </c>
      <c r="H296" s="204"/>
      <c r="I296" s="206" t="s">
        <v>3484</v>
      </c>
      <c r="J296" s="204" t="s">
        <v>3485</v>
      </c>
      <c r="K296" s="204"/>
      <c r="L296" s="205" t="s">
        <v>3486</v>
      </c>
      <c r="M296" s="204"/>
      <c r="N296" s="205" t="s">
        <v>3479</v>
      </c>
      <c r="O296" s="204" t="s">
        <v>22</v>
      </c>
      <c r="P296" s="207">
        <v>35203</v>
      </c>
      <c r="Q296" s="208"/>
      <c r="R296" s="208"/>
      <c r="S296" s="208"/>
      <c r="T296" s="202"/>
      <c r="U296" s="202"/>
      <c r="V296" s="203"/>
      <c r="W296" s="203"/>
      <c r="X296" s="203"/>
      <c r="Y296" s="203"/>
      <c r="Z296" s="203"/>
      <c r="AA296" s="203"/>
    </row>
    <row r="297" spans="1:27">
      <c r="A297" s="204"/>
      <c r="B297" s="205" t="s">
        <v>2120</v>
      </c>
      <c r="C297" s="205" t="s">
        <v>3487</v>
      </c>
      <c r="D297" s="205" t="s">
        <v>3488</v>
      </c>
      <c r="E297" s="205" t="s">
        <v>3489</v>
      </c>
      <c r="F297" s="204"/>
      <c r="G297" s="205" t="s">
        <v>3490</v>
      </c>
      <c r="H297" s="204"/>
      <c r="I297" s="206" t="s">
        <v>3491</v>
      </c>
      <c r="J297" s="204" t="s">
        <v>3492</v>
      </c>
      <c r="K297" s="204"/>
      <c r="L297" s="205" t="s">
        <v>3493</v>
      </c>
      <c r="M297" s="204" t="s">
        <v>2400</v>
      </c>
      <c r="N297" s="205" t="s">
        <v>3479</v>
      </c>
      <c r="O297" s="204" t="s">
        <v>22</v>
      </c>
      <c r="P297" s="207"/>
      <c r="Q297" s="208"/>
      <c r="R297" s="208"/>
      <c r="S297" s="208"/>
      <c r="T297" s="202"/>
      <c r="U297" s="202"/>
      <c r="V297" s="203"/>
      <c r="W297" s="203"/>
      <c r="X297" s="203"/>
      <c r="Y297" s="203"/>
      <c r="Z297" s="203"/>
      <c r="AA297" s="203"/>
    </row>
    <row r="298" spans="1:27">
      <c r="A298" s="208"/>
      <c r="B298" s="209" t="s">
        <v>2120</v>
      </c>
      <c r="C298" s="209" t="s">
        <v>3591</v>
      </c>
      <c r="D298" s="209" t="s">
        <v>3592</v>
      </c>
      <c r="E298" s="209" t="s">
        <v>3593</v>
      </c>
      <c r="F298" s="208"/>
      <c r="G298" s="209" t="s">
        <v>3594</v>
      </c>
      <c r="H298" s="208"/>
      <c r="I298" s="210" t="s">
        <v>3595</v>
      </c>
      <c r="J298" s="208" t="s">
        <v>3596</v>
      </c>
      <c r="K298" s="208"/>
      <c r="L298" s="209" t="s">
        <v>3597</v>
      </c>
      <c r="M298" s="208" t="s">
        <v>381</v>
      </c>
      <c r="N298" s="209" t="s">
        <v>21</v>
      </c>
      <c r="O298" s="208" t="s">
        <v>22</v>
      </c>
      <c r="P298" s="207"/>
      <c r="Q298" s="224"/>
      <c r="R298" s="224"/>
      <c r="S298" s="224"/>
      <c r="T298" s="202"/>
      <c r="U298" s="202"/>
      <c r="V298" s="203"/>
      <c r="W298" s="203"/>
      <c r="X298" s="203"/>
      <c r="Y298" s="203"/>
      <c r="Z298" s="203"/>
      <c r="AA298" s="203"/>
    </row>
    <row r="299" spans="1:27" ht="30">
      <c r="A299" s="208"/>
      <c r="B299" s="209" t="s">
        <v>2120</v>
      </c>
      <c r="C299" s="209" t="s">
        <v>3591</v>
      </c>
      <c r="D299" s="209" t="s">
        <v>3598</v>
      </c>
      <c r="E299" s="209" t="s">
        <v>3599</v>
      </c>
      <c r="F299" s="208"/>
      <c r="G299" s="209" t="s">
        <v>3600</v>
      </c>
      <c r="H299" s="208"/>
      <c r="I299" s="210" t="s">
        <v>3601</v>
      </c>
      <c r="J299" s="208" t="s">
        <v>3602</v>
      </c>
      <c r="K299" s="208"/>
      <c r="L299" s="209"/>
      <c r="M299" s="208"/>
      <c r="N299" s="209"/>
      <c r="O299" s="208"/>
      <c r="P299" s="207"/>
      <c r="Q299" s="224"/>
      <c r="R299" s="224"/>
      <c r="S299" s="224"/>
      <c r="T299" s="202"/>
      <c r="U299" s="202"/>
      <c r="V299" s="203"/>
      <c r="W299" s="203"/>
      <c r="X299" s="203"/>
      <c r="Y299" s="203"/>
      <c r="Z299" s="203"/>
      <c r="AA299" s="203"/>
    </row>
    <row r="300" spans="1:27">
      <c r="A300" s="204"/>
      <c r="B300" s="205" t="s">
        <v>2120</v>
      </c>
      <c r="C300" s="205" t="s">
        <v>3494</v>
      </c>
      <c r="D300" s="205" t="s">
        <v>3495</v>
      </c>
      <c r="E300" s="205" t="s">
        <v>3496</v>
      </c>
      <c r="F300" s="204"/>
      <c r="G300" s="205" t="s">
        <v>2014</v>
      </c>
      <c r="H300" s="204"/>
      <c r="I300" s="206" t="s">
        <v>3497</v>
      </c>
      <c r="J300" s="204" t="s">
        <v>3498</v>
      </c>
      <c r="K300" s="204"/>
      <c r="L300" s="205" t="s">
        <v>3499</v>
      </c>
      <c r="M300" s="204" t="s">
        <v>2400</v>
      </c>
      <c r="N300" s="205" t="s">
        <v>21</v>
      </c>
      <c r="O300" s="204" t="s">
        <v>22</v>
      </c>
      <c r="P300" s="207">
        <v>35214</v>
      </c>
      <c r="Q300" s="208"/>
      <c r="R300" s="208"/>
      <c r="S300" s="208"/>
      <c r="T300" s="202"/>
      <c r="U300" s="202"/>
      <c r="V300" s="203"/>
      <c r="W300" s="203"/>
      <c r="X300" s="203"/>
      <c r="Y300" s="203"/>
      <c r="Z300" s="203"/>
      <c r="AA300" s="203"/>
    </row>
    <row r="301" spans="1:27">
      <c r="A301" s="204"/>
      <c r="B301" s="205" t="s">
        <v>2120</v>
      </c>
      <c r="C301" s="205" t="s">
        <v>3500</v>
      </c>
      <c r="D301" s="205" t="s">
        <v>3501</v>
      </c>
      <c r="E301" s="205" t="s">
        <v>450</v>
      </c>
      <c r="F301" s="204"/>
      <c r="G301" s="205" t="s">
        <v>3502</v>
      </c>
      <c r="H301" s="204"/>
      <c r="I301" s="211" t="s">
        <v>3503</v>
      </c>
      <c r="J301" s="204" t="s">
        <v>3504</v>
      </c>
      <c r="K301" s="204"/>
      <c r="L301" s="205" t="s">
        <v>3505</v>
      </c>
      <c r="M301" s="204" t="s">
        <v>3506</v>
      </c>
      <c r="N301" s="205" t="s">
        <v>21</v>
      </c>
      <c r="O301" s="204" t="s">
        <v>22</v>
      </c>
      <c r="P301" s="207">
        <v>35223</v>
      </c>
      <c r="Q301" s="208"/>
      <c r="R301" s="208"/>
      <c r="S301" s="208"/>
      <c r="T301" s="202"/>
      <c r="U301" s="202"/>
      <c r="V301" s="203"/>
      <c r="W301" s="203"/>
      <c r="X301" s="203"/>
      <c r="Y301" s="203"/>
      <c r="Z301" s="203"/>
      <c r="AA301" s="203"/>
    </row>
    <row r="302" spans="1:27">
      <c r="A302" s="204"/>
      <c r="B302" s="205" t="s">
        <v>2120</v>
      </c>
      <c r="C302" s="205" t="s">
        <v>1353</v>
      </c>
      <c r="D302" s="205" t="s">
        <v>3512</v>
      </c>
      <c r="E302" s="205" t="s">
        <v>1306</v>
      </c>
      <c r="F302" s="204"/>
      <c r="G302" s="205" t="s">
        <v>3513</v>
      </c>
      <c r="H302" s="204"/>
      <c r="I302" s="206" t="s">
        <v>3514</v>
      </c>
      <c r="J302" s="204"/>
      <c r="K302" s="204"/>
      <c r="L302" s="205" t="s">
        <v>3511</v>
      </c>
      <c r="M302" s="204" t="s">
        <v>447</v>
      </c>
      <c r="N302" s="205" t="s">
        <v>21</v>
      </c>
      <c r="O302" s="204" t="s">
        <v>22</v>
      </c>
      <c r="P302" s="207"/>
      <c r="Q302" s="208"/>
      <c r="R302" s="208"/>
      <c r="S302" s="208"/>
      <c r="T302" s="202"/>
      <c r="U302" s="202"/>
      <c r="V302" s="203"/>
      <c r="W302" s="203"/>
      <c r="X302" s="203"/>
      <c r="Y302" s="203"/>
      <c r="Z302" s="203"/>
      <c r="AA302" s="203"/>
    </row>
    <row r="303" spans="1:27">
      <c r="A303" s="204"/>
      <c r="B303" s="205" t="s">
        <v>2120</v>
      </c>
      <c r="C303" s="205" t="s">
        <v>1353</v>
      </c>
      <c r="D303" s="205" t="s">
        <v>1349</v>
      </c>
      <c r="E303" s="205" t="s">
        <v>1350</v>
      </c>
      <c r="F303" s="204"/>
      <c r="G303" s="205" t="s">
        <v>1351</v>
      </c>
      <c r="H303" s="204"/>
      <c r="I303" s="206" t="s">
        <v>1352</v>
      </c>
      <c r="J303" s="204"/>
      <c r="K303" s="204"/>
      <c r="L303" s="205" t="s">
        <v>3511</v>
      </c>
      <c r="M303" s="204" t="s">
        <v>447</v>
      </c>
      <c r="N303" s="205" t="s">
        <v>21</v>
      </c>
      <c r="O303" s="204" t="s">
        <v>22</v>
      </c>
      <c r="P303" s="207"/>
      <c r="Q303" s="208"/>
      <c r="R303" s="208"/>
      <c r="S303" s="208"/>
      <c r="T303" s="202"/>
      <c r="U303" s="202"/>
      <c r="V303" s="203"/>
      <c r="W303" s="203"/>
      <c r="X303" s="203"/>
      <c r="Y303" s="203"/>
      <c r="Z303" s="203"/>
      <c r="AA303" s="203"/>
    </row>
    <row r="304" spans="1:27">
      <c r="A304" s="204"/>
      <c r="B304" s="205" t="s">
        <v>2120</v>
      </c>
      <c r="C304" s="205" t="s">
        <v>1353</v>
      </c>
      <c r="D304" s="205" t="s">
        <v>3507</v>
      </c>
      <c r="E304" s="205" t="s">
        <v>101</v>
      </c>
      <c r="F304" s="204"/>
      <c r="G304" s="205" t="s">
        <v>3508</v>
      </c>
      <c r="H304" s="204"/>
      <c r="I304" s="206" t="s">
        <v>3509</v>
      </c>
      <c r="J304" s="204" t="s">
        <v>3510</v>
      </c>
      <c r="K304" s="204"/>
      <c r="L304" s="205" t="s">
        <v>3511</v>
      </c>
      <c r="M304" s="204" t="s">
        <v>447</v>
      </c>
      <c r="N304" s="205" t="s">
        <v>21</v>
      </c>
      <c r="O304" s="204" t="s">
        <v>22</v>
      </c>
      <c r="P304" s="207">
        <v>35209</v>
      </c>
      <c r="Q304" s="208"/>
      <c r="R304" s="208"/>
      <c r="S304" s="208"/>
      <c r="T304" s="202"/>
      <c r="U304" s="202"/>
      <c r="V304" s="203"/>
      <c r="W304" s="203"/>
      <c r="X304" s="203"/>
      <c r="Y304" s="203"/>
      <c r="Z304" s="203"/>
      <c r="AA304" s="203"/>
    </row>
    <row r="305" spans="1:27">
      <c r="A305" s="204"/>
      <c r="B305" s="205" t="s">
        <v>2120</v>
      </c>
      <c r="C305" s="205" t="s">
        <v>1353</v>
      </c>
      <c r="D305" s="205" t="s">
        <v>3515</v>
      </c>
      <c r="E305" s="205" t="s">
        <v>3516</v>
      </c>
      <c r="F305" s="204"/>
      <c r="G305" s="205" t="s">
        <v>3513</v>
      </c>
      <c r="H305" s="204"/>
      <c r="I305" s="206" t="s">
        <v>3517</v>
      </c>
      <c r="J305" s="204"/>
      <c r="K305" s="204"/>
      <c r="L305" s="205" t="s">
        <v>3511</v>
      </c>
      <c r="M305" s="204" t="s">
        <v>447</v>
      </c>
      <c r="N305" s="205" t="s">
        <v>21</v>
      </c>
      <c r="O305" s="204" t="s">
        <v>22</v>
      </c>
      <c r="P305" s="207"/>
      <c r="Q305" s="208"/>
      <c r="R305" s="208"/>
      <c r="S305" s="208"/>
      <c r="T305" s="203"/>
      <c r="U305" s="203"/>
      <c r="V305" s="203"/>
      <c r="W305" s="203"/>
      <c r="X305" s="203"/>
      <c r="Y305" s="203"/>
      <c r="Z305" s="203"/>
      <c r="AA305" s="203"/>
    </row>
    <row r="306" spans="1:27">
      <c r="A306" s="204"/>
      <c r="B306" s="205" t="s">
        <v>2120</v>
      </c>
      <c r="C306" s="205" t="s">
        <v>1353</v>
      </c>
      <c r="D306" s="205" t="s">
        <v>3518</v>
      </c>
      <c r="E306" s="205" t="s">
        <v>3519</v>
      </c>
      <c r="F306" s="204"/>
      <c r="G306" s="205" t="s">
        <v>1064</v>
      </c>
      <c r="H306" s="204"/>
      <c r="I306" s="206" t="s">
        <v>3520</v>
      </c>
      <c r="J306" s="204"/>
      <c r="K306" s="204"/>
      <c r="L306" s="205" t="s">
        <v>3511</v>
      </c>
      <c r="M306" s="204" t="s">
        <v>447</v>
      </c>
      <c r="N306" s="205" t="s">
        <v>21</v>
      </c>
      <c r="O306" s="204" t="s">
        <v>22</v>
      </c>
      <c r="P306" s="207"/>
      <c r="Q306" s="208"/>
      <c r="R306" s="208"/>
      <c r="S306" s="208"/>
      <c r="T306" s="203"/>
      <c r="U306" s="203"/>
      <c r="V306" s="203"/>
      <c r="W306" s="203"/>
      <c r="X306" s="203"/>
      <c r="Y306" s="203"/>
      <c r="Z306" s="203"/>
      <c r="AA306" s="203"/>
    </row>
    <row r="307" spans="1:27">
      <c r="A307" s="204"/>
      <c r="B307" s="205" t="s">
        <v>2120</v>
      </c>
      <c r="C307" s="205" t="s">
        <v>3528</v>
      </c>
      <c r="D307" s="205" t="s">
        <v>3529</v>
      </c>
      <c r="E307" s="205" t="s">
        <v>3530</v>
      </c>
      <c r="F307" s="204" t="s">
        <v>1707</v>
      </c>
      <c r="G307" s="205" t="s">
        <v>2154</v>
      </c>
      <c r="H307" s="204"/>
      <c r="I307" s="206" t="s">
        <v>3531</v>
      </c>
      <c r="J307" s="204" t="s">
        <v>3532</v>
      </c>
      <c r="K307" s="204"/>
      <c r="L307" s="205"/>
      <c r="M307" s="204"/>
      <c r="N307" s="205" t="s">
        <v>21</v>
      </c>
      <c r="O307" s="204" t="s">
        <v>22</v>
      </c>
      <c r="P307" s="207"/>
      <c r="Q307" s="208"/>
      <c r="R307" s="208"/>
      <c r="S307" s="208"/>
      <c r="T307" s="203"/>
      <c r="U307" s="203"/>
      <c r="V307" s="203"/>
      <c r="W307" s="203"/>
      <c r="X307" s="203"/>
      <c r="Y307" s="203"/>
      <c r="Z307" s="203"/>
      <c r="AA307" s="203"/>
    </row>
    <row r="308" spans="1:27">
      <c r="A308" s="204"/>
      <c r="B308" s="205" t="s">
        <v>2120</v>
      </c>
      <c r="C308" s="205" t="s">
        <v>3533</v>
      </c>
      <c r="D308" s="205" t="s">
        <v>3534</v>
      </c>
      <c r="E308" s="205" t="s">
        <v>3535</v>
      </c>
      <c r="F308" s="204"/>
      <c r="G308" s="205" t="s">
        <v>3536</v>
      </c>
      <c r="H308" s="204"/>
      <c r="I308" s="206" t="s">
        <v>3537</v>
      </c>
      <c r="J308" s="204" t="s">
        <v>3538</v>
      </c>
      <c r="K308" s="204"/>
      <c r="L308" s="205" t="s">
        <v>3539</v>
      </c>
      <c r="M308" s="204" t="s">
        <v>114</v>
      </c>
      <c r="N308" s="205" t="s">
        <v>21</v>
      </c>
      <c r="O308" s="204" t="s">
        <v>22</v>
      </c>
      <c r="P308" s="207">
        <v>35203</v>
      </c>
      <c r="Q308" s="208"/>
      <c r="R308" s="208"/>
      <c r="S308" s="208"/>
      <c r="T308" s="203"/>
      <c r="U308" s="203"/>
      <c r="V308" s="203"/>
      <c r="W308" s="203"/>
      <c r="X308" s="203"/>
      <c r="Y308" s="203"/>
      <c r="Z308" s="203"/>
      <c r="AA308" s="203"/>
    </row>
    <row r="309" spans="1:27">
      <c r="A309" s="204"/>
      <c r="B309" s="205" t="s">
        <v>2120</v>
      </c>
      <c r="C309" s="205" t="s">
        <v>3540</v>
      </c>
      <c r="D309" s="205" t="s">
        <v>3541</v>
      </c>
      <c r="E309" s="205" t="s">
        <v>3542</v>
      </c>
      <c r="F309" s="204"/>
      <c r="G309" s="205" t="s">
        <v>3543</v>
      </c>
      <c r="H309" s="204"/>
      <c r="I309" s="206" t="s">
        <v>3544</v>
      </c>
      <c r="J309" s="204" t="s">
        <v>3545</v>
      </c>
      <c r="K309" s="204" t="s">
        <v>3546</v>
      </c>
      <c r="L309" s="205" t="s">
        <v>3547</v>
      </c>
      <c r="M309" s="204"/>
      <c r="N309" s="205" t="s">
        <v>21</v>
      </c>
      <c r="O309" s="204" t="s">
        <v>22</v>
      </c>
      <c r="P309" s="207">
        <v>35209</v>
      </c>
      <c r="Q309" s="208"/>
      <c r="R309" s="208"/>
      <c r="S309" s="208"/>
      <c r="T309" s="203"/>
      <c r="U309" s="203"/>
      <c r="V309" s="203"/>
      <c r="W309" s="203"/>
      <c r="X309" s="203"/>
      <c r="Y309" s="203"/>
      <c r="Z309" s="203"/>
      <c r="AA309" s="203"/>
    </row>
    <row r="310" spans="1:27">
      <c r="A310" s="204"/>
      <c r="B310" s="205" t="s">
        <v>2120</v>
      </c>
      <c r="C310" s="205" t="s">
        <v>3540</v>
      </c>
      <c r="D310" s="205" t="s">
        <v>3548</v>
      </c>
      <c r="E310" s="205" t="s">
        <v>3489</v>
      </c>
      <c r="F310" s="204" t="s">
        <v>1757</v>
      </c>
      <c r="G310" s="205" t="s">
        <v>615</v>
      </c>
      <c r="H310" s="204"/>
      <c r="I310" s="206" t="s">
        <v>3549</v>
      </c>
      <c r="J310" s="204" t="s">
        <v>3550</v>
      </c>
      <c r="K310" s="204"/>
      <c r="L310" s="205"/>
      <c r="M310" s="204"/>
      <c r="N310" s="205"/>
      <c r="O310" s="204"/>
      <c r="P310" s="207"/>
      <c r="Q310" s="208"/>
      <c r="R310" s="208"/>
      <c r="S310" s="208"/>
      <c r="T310" s="203"/>
      <c r="U310" s="203"/>
      <c r="V310" s="203"/>
      <c r="W310" s="203"/>
      <c r="X310" s="203"/>
      <c r="Y310" s="203"/>
      <c r="Z310" s="203"/>
      <c r="AA310" s="203"/>
    </row>
    <row r="311" spans="1:27">
      <c r="A311" s="204"/>
      <c r="B311" s="205" t="s">
        <v>2120</v>
      </c>
      <c r="C311" s="205" t="s">
        <v>3551</v>
      </c>
      <c r="D311" s="205" t="s">
        <v>3552</v>
      </c>
      <c r="E311" s="205" t="s">
        <v>450</v>
      </c>
      <c r="F311" s="204"/>
      <c r="G311" s="205" t="s">
        <v>3553</v>
      </c>
      <c r="H311" s="204"/>
      <c r="I311" s="206" t="s">
        <v>3554</v>
      </c>
      <c r="J311" s="204" t="s">
        <v>3555</v>
      </c>
      <c r="K311" s="204"/>
      <c r="L311" s="205" t="s">
        <v>3556</v>
      </c>
      <c r="M311" s="204"/>
      <c r="N311" s="205" t="s">
        <v>21</v>
      </c>
      <c r="O311" s="204" t="s">
        <v>22</v>
      </c>
      <c r="P311" s="207">
        <v>35202</v>
      </c>
      <c r="Q311" s="208"/>
      <c r="R311" s="208"/>
      <c r="S311" s="208"/>
      <c r="T311" s="203"/>
      <c r="U311" s="203"/>
      <c r="V311" s="203"/>
      <c r="W311" s="203"/>
      <c r="X311" s="203"/>
      <c r="Y311" s="203"/>
      <c r="Z311" s="203"/>
      <c r="AA311" s="203"/>
    </row>
    <row r="312" spans="1:27">
      <c r="A312" s="204"/>
      <c r="B312" s="205" t="s">
        <v>2120</v>
      </c>
      <c r="C312" s="205" t="s">
        <v>3551</v>
      </c>
      <c r="D312" s="205" t="s">
        <v>3557</v>
      </c>
      <c r="E312" s="205" t="s">
        <v>3558</v>
      </c>
      <c r="F312" s="204"/>
      <c r="G312" s="205" t="s">
        <v>3553</v>
      </c>
      <c r="H312" s="204"/>
      <c r="I312" s="206" t="s">
        <v>3559</v>
      </c>
      <c r="J312" s="204" t="s">
        <v>3555</v>
      </c>
      <c r="K312" s="204" t="s">
        <v>3560</v>
      </c>
      <c r="L312" s="205" t="s">
        <v>3556</v>
      </c>
      <c r="M312" s="204"/>
      <c r="N312" s="205" t="s">
        <v>21</v>
      </c>
      <c r="O312" s="204" t="s">
        <v>22</v>
      </c>
      <c r="P312" s="207">
        <v>35202</v>
      </c>
      <c r="Q312" s="208"/>
      <c r="R312" s="208"/>
      <c r="S312" s="208"/>
      <c r="T312" s="203"/>
      <c r="U312" s="203"/>
      <c r="V312" s="203"/>
      <c r="W312" s="203"/>
      <c r="X312" s="203"/>
      <c r="Y312" s="203"/>
      <c r="Z312" s="203"/>
      <c r="AA312" s="203"/>
    </row>
    <row r="313" spans="1:27">
      <c r="A313" s="204"/>
      <c r="B313" s="205" t="s">
        <v>2120</v>
      </c>
      <c r="C313" s="205" t="s">
        <v>3551</v>
      </c>
      <c r="D313" s="205" t="s">
        <v>3561</v>
      </c>
      <c r="E313" s="205" t="s">
        <v>155</v>
      </c>
      <c r="F313" s="204"/>
      <c r="G313" s="205" t="s">
        <v>3553</v>
      </c>
      <c r="H313" s="204"/>
      <c r="I313" s="206" t="s">
        <v>3562</v>
      </c>
      <c r="J313" s="204" t="s">
        <v>3555</v>
      </c>
      <c r="K313" s="204"/>
      <c r="L313" s="205" t="s">
        <v>3556</v>
      </c>
      <c r="M313" s="204"/>
      <c r="N313" s="205" t="s">
        <v>21</v>
      </c>
      <c r="O313" s="204" t="s">
        <v>22</v>
      </c>
      <c r="P313" s="207">
        <v>35202</v>
      </c>
      <c r="Q313" s="208"/>
      <c r="R313" s="208"/>
      <c r="S313" s="208"/>
      <c r="T313" s="203"/>
      <c r="U313" s="203"/>
      <c r="V313" s="203"/>
      <c r="W313" s="203"/>
      <c r="X313" s="203"/>
      <c r="Y313" s="203"/>
      <c r="Z313" s="203"/>
      <c r="AA313" s="203"/>
    </row>
    <row r="314" spans="1:27">
      <c r="A314" s="204"/>
      <c r="B314" s="205" t="s">
        <v>2120</v>
      </c>
      <c r="C314" s="209" t="s">
        <v>3563</v>
      </c>
      <c r="D314" s="209" t="s">
        <v>3564</v>
      </c>
      <c r="E314" s="209" t="s">
        <v>3565</v>
      </c>
      <c r="F314" s="208"/>
      <c r="G314" s="209" t="s">
        <v>3566</v>
      </c>
      <c r="H314" s="208"/>
      <c r="I314" s="210" t="s">
        <v>2105</v>
      </c>
      <c r="J314" s="208" t="s">
        <v>3567</v>
      </c>
      <c r="K314" s="208"/>
      <c r="L314" s="209"/>
      <c r="M314" s="208"/>
      <c r="N314" s="209" t="s">
        <v>21</v>
      </c>
      <c r="O314" s="208" t="s">
        <v>22</v>
      </c>
      <c r="P314" s="221"/>
      <c r="Q314" s="209"/>
      <c r="R314" s="209"/>
      <c r="S314" s="209"/>
      <c r="T314" s="203"/>
      <c r="U314" s="203"/>
      <c r="V314" s="203"/>
      <c r="W314" s="203"/>
      <c r="X314" s="203"/>
      <c r="Y314" s="203"/>
      <c r="Z314" s="203"/>
      <c r="AA314" s="203"/>
    </row>
    <row r="315" spans="1:27">
      <c r="A315" s="208"/>
      <c r="B315" s="209"/>
      <c r="C315" s="209"/>
      <c r="D315" s="209"/>
      <c r="E315" s="209"/>
      <c r="F315" s="208"/>
      <c r="G315" s="209"/>
      <c r="H315" s="208"/>
      <c r="I315" s="210"/>
      <c r="J315" s="208"/>
      <c r="K315" s="208"/>
      <c r="L315" s="209"/>
      <c r="M315" s="208"/>
      <c r="N315" s="209"/>
      <c r="O315" s="208"/>
      <c r="P315" s="207"/>
      <c r="Q315" s="224"/>
      <c r="R315" s="224"/>
      <c r="S315" s="224"/>
      <c r="T315" s="203"/>
      <c r="U315" s="203"/>
      <c r="V315" s="203"/>
      <c r="W315" s="203"/>
      <c r="X315" s="203"/>
      <c r="Y315" s="203"/>
      <c r="Z315" s="203"/>
      <c r="AA315" s="203"/>
    </row>
    <row r="316" spans="1:27">
      <c r="A316" s="208"/>
      <c r="B316" s="209"/>
      <c r="C316" s="209"/>
      <c r="D316" s="209"/>
      <c r="E316" s="209"/>
      <c r="F316" s="208"/>
      <c r="G316" s="209"/>
      <c r="H316" s="208"/>
      <c r="I316" s="210"/>
      <c r="J316" s="208"/>
      <c r="K316" s="208"/>
      <c r="L316" s="209"/>
      <c r="M316" s="208"/>
      <c r="N316" s="209"/>
      <c r="O316" s="208"/>
      <c r="P316" s="207"/>
      <c r="Q316" s="224"/>
      <c r="R316" s="224"/>
      <c r="S316" s="224"/>
      <c r="T316" s="203"/>
      <c r="U316" s="203"/>
      <c r="V316" s="203"/>
      <c r="W316" s="203"/>
      <c r="X316" s="203"/>
      <c r="Y316" s="203"/>
      <c r="Z316" s="203"/>
      <c r="AA316" s="203"/>
    </row>
    <row r="317" spans="1:27">
      <c r="A317" s="208"/>
      <c r="B317" s="209"/>
      <c r="C317" s="209"/>
      <c r="D317" s="209"/>
      <c r="E317" s="209"/>
      <c r="F317" s="208"/>
      <c r="G317" s="209"/>
      <c r="H317" s="208"/>
      <c r="I317" s="210"/>
      <c r="J317" s="208"/>
      <c r="K317" s="208"/>
      <c r="L317" s="209"/>
      <c r="M317" s="208"/>
      <c r="N317" s="209"/>
      <c r="O317" s="208"/>
      <c r="P317" s="207"/>
      <c r="Q317" s="224"/>
      <c r="R317" s="224"/>
      <c r="S317" s="224"/>
      <c r="T317" s="203"/>
      <c r="U317" s="203"/>
      <c r="V317" s="203"/>
      <c r="W317" s="203"/>
      <c r="X317" s="203"/>
      <c r="Y317" s="203"/>
      <c r="Z317" s="203"/>
      <c r="AA317" s="203"/>
    </row>
    <row r="318" spans="1:27">
      <c r="A318" s="208"/>
      <c r="B318" s="209"/>
      <c r="C318" s="209"/>
      <c r="D318" s="209"/>
      <c r="E318" s="209"/>
      <c r="F318" s="208"/>
      <c r="G318" s="209"/>
      <c r="H318" s="208"/>
      <c r="I318" s="210"/>
      <c r="J318" s="208"/>
      <c r="K318" s="208"/>
      <c r="L318" s="209"/>
      <c r="M318" s="208"/>
      <c r="N318" s="209"/>
      <c r="O318" s="208"/>
      <c r="P318" s="207"/>
      <c r="Q318" s="224"/>
      <c r="R318" s="224"/>
      <c r="S318" s="224"/>
      <c r="T318" s="203"/>
      <c r="U318" s="203"/>
      <c r="V318" s="203"/>
      <c r="W318" s="203"/>
      <c r="X318" s="203"/>
      <c r="Y318" s="203"/>
      <c r="Z318" s="203"/>
      <c r="AA318" s="203"/>
    </row>
    <row r="319" spans="1:27">
      <c r="A319" s="208"/>
      <c r="B319" s="209"/>
      <c r="C319" s="209"/>
      <c r="D319" s="209"/>
      <c r="E319" s="209"/>
      <c r="F319" s="209"/>
      <c r="G319" s="209"/>
      <c r="H319" s="208"/>
      <c r="I319" s="210"/>
      <c r="J319" s="208"/>
      <c r="K319" s="208"/>
      <c r="L319" s="209"/>
      <c r="M319" s="208"/>
      <c r="N319" s="209"/>
      <c r="O319" s="209"/>
      <c r="P319" s="221"/>
      <c r="Q319" s="209"/>
      <c r="R319" s="209"/>
      <c r="S319" s="209"/>
      <c r="T319" s="203"/>
      <c r="U319" s="203"/>
      <c r="V319" s="203"/>
      <c r="W319" s="203"/>
      <c r="X319" s="203"/>
      <c r="Y319" s="203"/>
      <c r="Z319" s="203"/>
      <c r="AA319" s="203"/>
    </row>
    <row r="320" spans="1:27">
      <c r="A320" s="208"/>
      <c r="B320" s="209"/>
      <c r="C320" s="209"/>
      <c r="D320" s="209"/>
      <c r="E320" s="209"/>
      <c r="F320" s="209"/>
      <c r="G320" s="209"/>
      <c r="H320" s="208"/>
      <c r="I320" s="210"/>
      <c r="J320" s="208"/>
      <c r="K320" s="208"/>
      <c r="L320" s="209"/>
      <c r="M320" s="208"/>
      <c r="N320" s="209"/>
      <c r="O320" s="209"/>
      <c r="P320" s="221"/>
      <c r="Q320" s="209"/>
      <c r="R320" s="209"/>
      <c r="S320" s="209"/>
      <c r="T320" s="203"/>
      <c r="U320" s="203"/>
      <c r="V320" s="203"/>
      <c r="W320" s="203"/>
      <c r="X320" s="203"/>
      <c r="Y320" s="203"/>
      <c r="Z320" s="203"/>
      <c r="AA320" s="203"/>
    </row>
    <row r="321" spans="1:27">
      <c r="A321" s="208"/>
      <c r="B321" s="209"/>
      <c r="C321" s="209"/>
      <c r="D321" s="209"/>
      <c r="E321" s="209"/>
      <c r="F321" s="209"/>
      <c r="G321" s="209"/>
      <c r="H321" s="208"/>
      <c r="I321" s="210"/>
      <c r="J321" s="208"/>
      <c r="K321" s="208"/>
      <c r="L321" s="209"/>
      <c r="M321" s="208"/>
      <c r="N321" s="209"/>
      <c r="O321" s="209"/>
      <c r="P321" s="221"/>
      <c r="Q321" s="209"/>
      <c r="R321" s="209"/>
      <c r="S321" s="209"/>
      <c r="T321" s="203"/>
      <c r="U321" s="203"/>
      <c r="V321" s="203"/>
      <c r="W321" s="203"/>
      <c r="X321" s="203"/>
      <c r="Y321" s="203"/>
      <c r="Z321" s="203"/>
      <c r="AA321" s="203"/>
    </row>
    <row r="322" spans="1:27">
      <c r="A322" s="208"/>
      <c r="B322" s="209"/>
      <c r="C322" s="209"/>
      <c r="D322" s="209"/>
      <c r="E322" s="209"/>
      <c r="F322" s="209"/>
      <c r="G322" s="209"/>
      <c r="H322" s="208"/>
      <c r="I322" s="210"/>
      <c r="J322" s="208"/>
      <c r="K322" s="208"/>
      <c r="L322" s="209"/>
      <c r="M322" s="208"/>
      <c r="N322" s="209"/>
      <c r="O322" s="209"/>
      <c r="P322" s="221"/>
      <c r="Q322" s="209"/>
      <c r="R322" s="209"/>
      <c r="S322" s="209"/>
      <c r="T322" s="203"/>
      <c r="U322" s="203"/>
      <c r="V322" s="203"/>
      <c r="W322" s="203"/>
      <c r="X322" s="203"/>
      <c r="Y322" s="203"/>
      <c r="Z322" s="203"/>
      <c r="AA322" s="203"/>
    </row>
    <row r="323" spans="1:27">
      <c r="A323" s="208"/>
      <c r="B323" s="209"/>
      <c r="C323" s="209"/>
      <c r="D323" s="209"/>
      <c r="E323" s="209"/>
      <c r="F323" s="209"/>
      <c r="G323" s="209"/>
      <c r="H323" s="208"/>
      <c r="I323" s="210"/>
      <c r="J323" s="208"/>
      <c r="K323" s="208"/>
      <c r="L323" s="209"/>
      <c r="M323" s="208"/>
      <c r="N323" s="209"/>
      <c r="O323" s="209"/>
      <c r="P323" s="209"/>
      <c r="Q323" s="209"/>
      <c r="R323" s="209"/>
      <c r="S323" s="209"/>
      <c r="T323" s="203"/>
      <c r="U323" s="203"/>
      <c r="V323" s="203"/>
      <c r="W323" s="203"/>
      <c r="X323" s="203"/>
      <c r="Y323" s="203"/>
      <c r="Z323" s="203"/>
      <c r="AA323" s="203"/>
    </row>
    <row r="324" spans="1:27">
      <c r="A324" s="208"/>
      <c r="B324" s="209"/>
      <c r="C324" s="209"/>
      <c r="D324" s="209"/>
      <c r="E324" s="209"/>
      <c r="F324" s="209"/>
      <c r="G324" s="209"/>
      <c r="H324" s="208"/>
      <c r="I324" s="210"/>
      <c r="J324" s="208"/>
      <c r="K324" s="208"/>
      <c r="L324" s="209"/>
      <c r="M324" s="208"/>
      <c r="N324" s="209"/>
      <c r="O324" s="209"/>
      <c r="P324" s="209"/>
      <c r="Q324" s="209"/>
      <c r="R324" s="209"/>
      <c r="S324" s="209"/>
      <c r="T324" s="203"/>
      <c r="U324" s="203"/>
      <c r="V324" s="203"/>
      <c r="W324" s="203"/>
      <c r="X324" s="203"/>
      <c r="Y324" s="203"/>
      <c r="Z324" s="203"/>
      <c r="AA324" s="203"/>
    </row>
    <row r="325" spans="1:27">
      <c r="A325" s="208"/>
      <c r="B325" s="209"/>
      <c r="C325" s="209"/>
      <c r="D325" s="209"/>
      <c r="E325" s="209"/>
      <c r="F325" s="209"/>
      <c r="G325" s="209"/>
      <c r="H325" s="208"/>
      <c r="I325" s="210"/>
      <c r="J325" s="208"/>
      <c r="K325" s="208"/>
      <c r="L325" s="209"/>
      <c r="M325" s="208"/>
      <c r="N325" s="209"/>
      <c r="O325" s="209"/>
      <c r="P325" s="209"/>
      <c r="Q325" s="209"/>
      <c r="R325" s="209"/>
      <c r="S325" s="209"/>
      <c r="T325" s="203"/>
      <c r="U325" s="203"/>
      <c r="V325" s="203"/>
      <c r="W325" s="203"/>
      <c r="X325" s="203"/>
      <c r="Y325" s="203"/>
      <c r="Z325" s="203"/>
      <c r="AA325" s="203"/>
    </row>
    <row r="326" spans="1:27">
      <c r="A326" s="225"/>
      <c r="B326" s="203"/>
      <c r="C326" s="203"/>
      <c r="D326" s="203"/>
      <c r="E326" s="203"/>
      <c r="F326" s="203"/>
      <c r="G326" s="203"/>
      <c r="H326" s="225"/>
      <c r="I326" s="226"/>
      <c r="J326" s="225"/>
      <c r="K326" s="225"/>
      <c r="L326" s="203"/>
      <c r="M326" s="225"/>
      <c r="N326" s="203"/>
      <c r="O326" s="203"/>
      <c r="P326" s="203"/>
      <c r="Q326" s="203"/>
      <c r="R326" s="203"/>
      <c r="S326" s="203"/>
      <c r="T326" s="203"/>
      <c r="U326" s="203"/>
      <c r="V326" s="203"/>
      <c r="W326" s="203"/>
      <c r="X326" s="203"/>
      <c r="Y326" s="203"/>
      <c r="Z326" s="203"/>
      <c r="AA326" s="203"/>
    </row>
    <row r="327" spans="1:27">
      <c r="A327" s="225"/>
      <c r="B327" s="203"/>
      <c r="C327" s="203"/>
      <c r="D327" s="203"/>
      <c r="E327" s="203"/>
      <c r="F327" s="203"/>
      <c r="G327" s="203"/>
      <c r="H327" s="225"/>
      <c r="I327" s="226"/>
      <c r="J327" s="225"/>
      <c r="K327" s="225"/>
      <c r="L327" s="203"/>
      <c r="M327" s="225"/>
      <c r="N327" s="203"/>
      <c r="O327" s="203"/>
      <c r="P327" s="203"/>
      <c r="Q327" s="203"/>
      <c r="R327" s="203"/>
      <c r="S327" s="203"/>
      <c r="T327" s="203"/>
      <c r="U327" s="203"/>
      <c r="V327" s="203"/>
      <c r="W327" s="203"/>
      <c r="X327" s="203"/>
      <c r="Y327" s="203"/>
      <c r="Z327" s="203"/>
      <c r="AA327" s="203"/>
    </row>
    <row r="328" spans="1:27">
      <c r="A328" s="225"/>
      <c r="B328" s="203"/>
      <c r="C328" s="203"/>
      <c r="D328" s="203"/>
      <c r="E328" s="203"/>
      <c r="F328" s="203"/>
      <c r="G328" s="203"/>
      <c r="H328" s="225"/>
      <c r="I328" s="226"/>
      <c r="J328" s="225"/>
      <c r="K328" s="225"/>
      <c r="L328" s="203"/>
      <c r="M328" s="225"/>
      <c r="N328" s="203"/>
      <c r="O328" s="203"/>
      <c r="P328" s="203"/>
      <c r="Q328" s="203"/>
      <c r="R328" s="203"/>
      <c r="S328" s="203"/>
      <c r="T328" s="203"/>
      <c r="U328" s="203"/>
      <c r="V328" s="203"/>
      <c r="W328" s="203"/>
      <c r="X328" s="203"/>
      <c r="Y328" s="203"/>
      <c r="Z328" s="203"/>
      <c r="AA328" s="203"/>
    </row>
    <row r="329" spans="1:27">
      <c r="A329" s="225"/>
      <c r="B329" s="203"/>
      <c r="C329" s="203"/>
      <c r="D329" s="203"/>
      <c r="E329" s="203"/>
      <c r="F329" s="203"/>
      <c r="G329" s="203"/>
      <c r="H329" s="225"/>
      <c r="I329" s="226"/>
      <c r="J329" s="225"/>
      <c r="K329" s="225"/>
      <c r="L329" s="203"/>
      <c r="M329" s="225"/>
      <c r="N329" s="203"/>
      <c r="O329" s="203"/>
      <c r="P329" s="203"/>
      <c r="Q329" s="203"/>
      <c r="R329" s="203"/>
      <c r="S329" s="203"/>
      <c r="T329" s="203"/>
      <c r="U329" s="203"/>
      <c r="V329" s="203"/>
      <c r="W329" s="203"/>
      <c r="X329" s="203"/>
      <c r="Y329" s="203"/>
      <c r="Z329" s="203"/>
      <c r="AA329" s="203"/>
    </row>
    <row r="330" spans="1:27">
      <c r="A330" s="225"/>
      <c r="B330" s="203"/>
      <c r="C330" s="203"/>
      <c r="D330" s="203"/>
      <c r="E330" s="203"/>
      <c r="F330" s="203"/>
      <c r="G330" s="203"/>
      <c r="H330" s="225"/>
      <c r="I330" s="226"/>
      <c r="J330" s="225"/>
      <c r="K330" s="225"/>
      <c r="L330" s="203"/>
      <c r="M330" s="225"/>
      <c r="N330" s="203"/>
      <c r="O330" s="203"/>
      <c r="P330" s="203"/>
      <c r="Q330" s="203"/>
      <c r="R330" s="203"/>
      <c r="S330" s="203"/>
      <c r="T330" s="203"/>
      <c r="U330" s="203"/>
      <c r="V330" s="203"/>
      <c r="W330" s="203"/>
      <c r="X330" s="203"/>
      <c r="Y330" s="203"/>
      <c r="Z330" s="203"/>
      <c r="AA330" s="203"/>
    </row>
    <row r="331" spans="1:27">
      <c r="A331" s="225"/>
      <c r="B331" s="203"/>
      <c r="C331" s="203"/>
      <c r="D331" s="203"/>
      <c r="E331" s="203"/>
      <c r="F331" s="203"/>
      <c r="G331" s="203"/>
      <c r="H331" s="225"/>
      <c r="I331" s="226"/>
      <c r="J331" s="225"/>
      <c r="K331" s="225"/>
      <c r="L331" s="203"/>
      <c r="M331" s="225"/>
      <c r="N331" s="203"/>
      <c r="O331" s="203"/>
      <c r="P331" s="203"/>
      <c r="Q331" s="203"/>
      <c r="R331" s="203"/>
      <c r="S331" s="203"/>
      <c r="T331" s="203"/>
      <c r="U331" s="203"/>
      <c r="V331" s="203"/>
      <c r="W331" s="203"/>
      <c r="X331" s="203"/>
      <c r="Y331" s="203"/>
      <c r="Z331" s="203"/>
      <c r="AA331" s="203"/>
    </row>
    <row r="332" spans="1:27">
      <c r="A332" s="225"/>
      <c r="B332" s="203"/>
      <c r="C332" s="203"/>
      <c r="D332" s="203"/>
      <c r="E332" s="203"/>
      <c r="F332" s="203"/>
      <c r="G332" s="203"/>
      <c r="H332" s="225"/>
      <c r="I332" s="226"/>
      <c r="J332" s="225"/>
      <c r="K332" s="225"/>
      <c r="L332" s="203"/>
      <c r="M332" s="225"/>
      <c r="N332" s="203"/>
      <c r="O332" s="203"/>
      <c r="P332" s="203"/>
      <c r="Q332" s="203"/>
      <c r="R332" s="203"/>
      <c r="S332" s="203"/>
      <c r="T332" s="203"/>
      <c r="U332" s="203"/>
      <c r="V332" s="203"/>
      <c r="W332" s="203"/>
      <c r="X332" s="203"/>
      <c r="Y332" s="203"/>
      <c r="Z332" s="203"/>
      <c r="AA332" s="203"/>
    </row>
    <row r="333" spans="1:27">
      <c r="A333" s="225"/>
      <c r="B333" s="203"/>
      <c r="C333" s="203"/>
      <c r="D333" s="203"/>
      <c r="E333" s="203"/>
      <c r="F333" s="203"/>
      <c r="G333" s="203"/>
      <c r="H333" s="225"/>
      <c r="I333" s="226"/>
      <c r="J333" s="225"/>
      <c r="K333" s="225"/>
      <c r="L333" s="203"/>
      <c r="M333" s="225"/>
      <c r="N333" s="203"/>
      <c r="O333" s="203"/>
      <c r="P333" s="203"/>
      <c r="Q333" s="203"/>
      <c r="R333" s="203"/>
      <c r="S333" s="203"/>
      <c r="T333" s="203"/>
      <c r="U333" s="203"/>
      <c r="V333" s="203"/>
      <c r="W333" s="203"/>
      <c r="X333" s="203"/>
      <c r="Y333" s="203"/>
      <c r="Z333" s="203"/>
      <c r="AA333" s="203"/>
    </row>
    <row r="334" spans="1:27">
      <c r="A334" s="225"/>
      <c r="B334" s="203"/>
      <c r="C334" s="203"/>
      <c r="D334" s="203"/>
      <c r="E334" s="203"/>
      <c r="F334" s="203"/>
      <c r="G334" s="203"/>
      <c r="H334" s="225"/>
      <c r="I334" s="226"/>
      <c r="J334" s="225"/>
      <c r="K334" s="225"/>
      <c r="L334" s="203"/>
      <c r="M334" s="225"/>
      <c r="N334" s="203"/>
      <c r="O334" s="203"/>
      <c r="P334" s="203"/>
      <c r="Q334" s="203"/>
      <c r="R334" s="203"/>
      <c r="S334" s="203"/>
      <c r="T334" s="203"/>
      <c r="U334" s="203"/>
      <c r="V334" s="203"/>
      <c r="W334" s="203"/>
      <c r="X334" s="203"/>
      <c r="Y334" s="203"/>
      <c r="Z334" s="203"/>
      <c r="AA334" s="203"/>
    </row>
    <row r="335" spans="1:27">
      <c r="A335" s="225"/>
      <c r="B335" s="203"/>
      <c r="C335" s="203"/>
      <c r="D335" s="203"/>
      <c r="E335" s="203"/>
      <c r="F335" s="203"/>
      <c r="G335" s="203"/>
      <c r="H335" s="225"/>
      <c r="I335" s="226"/>
      <c r="J335" s="225"/>
      <c r="K335" s="225"/>
      <c r="L335" s="203"/>
      <c r="M335" s="225"/>
      <c r="N335" s="203"/>
      <c r="O335" s="203"/>
      <c r="P335" s="203"/>
      <c r="Q335" s="203"/>
      <c r="R335" s="203"/>
      <c r="S335" s="203"/>
      <c r="T335" s="203"/>
      <c r="U335" s="203"/>
      <c r="V335" s="203"/>
      <c r="W335" s="203"/>
      <c r="X335" s="203"/>
      <c r="Y335" s="203"/>
      <c r="Z335" s="203"/>
      <c r="AA335" s="203"/>
    </row>
    <row r="336" spans="1:27">
      <c r="A336" s="225"/>
      <c r="B336" s="203"/>
      <c r="C336" s="203"/>
      <c r="D336" s="203"/>
      <c r="E336" s="203"/>
      <c r="F336" s="203"/>
      <c r="G336" s="203"/>
      <c r="H336" s="225"/>
      <c r="I336" s="226"/>
      <c r="J336" s="225"/>
      <c r="K336" s="225"/>
      <c r="L336" s="203"/>
      <c r="M336" s="225"/>
      <c r="N336" s="203"/>
      <c r="O336" s="203"/>
      <c r="P336" s="203"/>
      <c r="Q336" s="203"/>
      <c r="R336" s="203"/>
      <c r="S336" s="203"/>
      <c r="T336" s="203"/>
      <c r="U336" s="203"/>
      <c r="V336" s="203"/>
      <c r="W336" s="203"/>
      <c r="X336" s="203"/>
      <c r="Y336" s="203"/>
      <c r="Z336" s="203"/>
      <c r="AA336" s="203"/>
    </row>
    <row r="337" spans="1:27">
      <c r="A337" s="225"/>
      <c r="B337" s="203"/>
      <c r="C337" s="203"/>
      <c r="D337" s="203"/>
      <c r="E337" s="203"/>
      <c r="F337" s="203"/>
      <c r="G337" s="203"/>
      <c r="H337" s="225"/>
      <c r="I337" s="226"/>
      <c r="J337" s="225"/>
      <c r="K337" s="225"/>
      <c r="L337" s="203"/>
      <c r="M337" s="225"/>
      <c r="N337" s="203"/>
      <c r="O337" s="203"/>
      <c r="P337" s="203"/>
      <c r="Q337" s="203"/>
      <c r="R337" s="203"/>
      <c r="S337" s="203"/>
      <c r="T337" s="203"/>
      <c r="U337" s="203"/>
      <c r="V337" s="203"/>
      <c r="W337" s="203"/>
      <c r="X337" s="203"/>
      <c r="Y337" s="203"/>
      <c r="Z337" s="203"/>
      <c r="AA337" s="203"/>
    </row>
    <row r="338" spans="1:27">
      <c r="A338" s="225"/>
      <c r="B338" s="203"/>
      <c r="C338" s="203"/>
      <c r="D338" s="203"/>
      <c r="E338" s="203"/>
      <c r="F338" s="203"/>
      <c r="G338" s="203"/>
      <c r="H338" s="225"/>
      <c r="I338" s="226"/>
      <c r="J338" s="225"/>
      <c r="K338" s="225"/>
      <c r="L338" s="203"/>
      <c r="M338" s="225"/>
      <c r="N338" s="203"/>
      <c r="O338" s="203"/>
      <c r="P338" s="203"/>
      <c r="Q338" s="203"/>
      <c r="R338" s="203"/>
      <c r="S338" s="203"/>
      <c r="T338" s="203"/>
      <c r="U338" s="203"/>
      <c r="V338" s="203"/>
      <c r="W338" s="203"/>
      <c r="X338" s="203"/>
      <c r="Y338" s="203"/>
      <c r="Z338" s="203"/>
      <c r="AA338" s="203"/>
    </row>
    <row r="339" spans="1:27">
      <c r="A339" s="225"/>
      <c r="B339" s="203"/>
      <c r="C339" s="203"/>
      <c r="D339" s="203"/>
      <c r="E339" s="203"/>
      <c r="F339" s="203"/>
      <c r="G339" s="203"/>
      <c r="H339" s="225"/>
      <c r="I339" s="226"/>
      <c r="J339" s="225"/>
      <c r="K339" s="225"/>
      <c r="L339" s="203"/>
      <c r="M339" s="225"/>
      <c r="N339" s="203"/>
      <c r="O339" s="203"/>
      <c r="P339" s="203"/>
      <c r="Q339" s="203"/>
      <c r="R339" s="203"/>
      <c r="S339" s="203"/>
      <c r="T339" s="203"/>
      <c r="U339" s="203"/>
      <c r="V339" s="203"/>
      <c r="W339" s="203"/>
      <c r="X339" s="203"/>
      <c r="Y339" s="203"/>
      <c r="Z339" s="203"/>
      <c r="AA339" s="203"/>
    </row>
    <row r="340" spans="1:27">
      <c r="A340" s="225"/>
      <c r="B340" s="203"/>
      <c r="C340" s="203"/>
      <c r="D340" s="203"/>
      <c r="E340" s="203"/>
      <c r="F340" s="203"/>
      <c r="G340" s="203"/>
      <c r="H340" s="225"/>
      <c r="I340" s="226"/>
      <c r="J340" s="225"/>
      <c r="K340" s="225"/>
      <c r="L340" s="203"/>
      <c r="M340" s="225"/>
      <c r="N340" s="203"/>
      <c r="O340" s="203"/>
      <c r="P340" s="203"/>
      <c r="Q340" s="203"/>
      <c r="R340" s="203"/>
      <c r="S340" s="203"/>
      <c r="T340" s="203"/>
      <c r="U340" s="203"/>
      <c r="V340" s="203"/>
      <c r="W340" s="203"/>
      <c r="X340" s="203"/>
      <c r="Y340" s="203"/>
      <c r="Z340" s="203"/>
      <c r="AA340" s="203"/>
    </row>
    <row r="341" spans="1:27">
      <c r="A341" s="225"/>
      <c r="B341" s="203"/>
      <c r="C341" s="203"/>
      <c r="D341" s="203"/>
      <c r="E341" s="203"/>
      <c r="F341" s="203"/>
      <c r="G341" s="203"/>
      <c r="H341" s="225"/>
      <c r="I341" s="226"/>
      <c r="J341" s="225"/>
      <c r="K341" s="225"/>
      <c r="L341" s="203"/>
      <c r="M341" s="225"/>
      <c r="N341" s="203"/>
      <c r="O341" s="203"/>
      <c r="P341" s="203"/>
      <c r="Q341" s="203"/>
      <c r="R341" s="203"/>
      <c r="S341" s="203"/>
      <c r="T341" s="203"/>
      <c r="U341" s="203"/>
      <c r="V341" s="203"/>
      <c r="W341" s="203"/>
      <c r="X341" s="203"/>
      <c r="Y341" s="203"/>
      <c r="Z341" s="203"/>
      <c r="AA341" s="203"/>
    </row>
    <row r="342" spans="1:27">
      <c r="A342" s="225"/>
      <c r="B342" s="203"/>
      <c r="C342" s="203"/>
      <c r="D342" s="203"/>
      <c r="E342" s="203"/>
      <c r="F342" s="203"/>
      <c r="G342" s="203"/>
      <c r="H342" s="225"/>
      <c r="I342" s="226"/>
      <c r="J342" s="225"/>
      <c r="K342" s="225"/>
      <c r="L342" s="203"/>
      <c r="M342" s="225"/>
      <c r="N342" s="203"/>
      <c r="O342" s="203"/>
      <c r="P342" s="203"/>
      <c r="Q342" s="203"/>
      <c r="R342" s="203"/>
      <c r="S342" s="203"/>
      <c r="T342" s="203"/>
      <c r="U342" s="203"/>
      <c r="V342" s="203"/>
      <c r="W342" s="203"/>
      <c r="X342" s="203"/>
      <c r="Y342" s="203"/>
      <c r="Z342" s="203"/>
      <c r="AA342" s="203"/>
    </row>
    <row r="343" spans="1:27">
      <c r="A343" s="225"/>
      <c r="B343" s="203"/>
      <c r="C343" s="203"/>
      <c r="D343" s="203"/>
      <c r="E343" s="203"/>
      <c r="F343" s="203"/>
      <c r="G343" s="203"/>
      <c r="H343" s="225"/>
      <c r="I343" s="226"/>
      <c r="J343" s="225"/>
      <c r="K343" s="225"/>
      <c r="L343" s="203"/>
      <c r="M343" s="225"/>
      <c r="N343" s="203"/>
      <c r="O343" s="203"/>
      <c r="P343" s="203"/>
      <c r="Q343" s="203"/>
      <c r="R343" s="203"/>
      <c r="S343" s="203"/>
      <c r="T343" s="203"/>
      <c r="U343" s="203"/>
      <c r="V343" s="203"/>
      <c r="W343" s="203"/>
      <c r="X343" s="203"/>
      <c r="Y343" s="203"/>
      <c r="Z343" s="203"/>
      <c r="AA343" s="203"/>
    </row>
    <row r="344" spans="1:27">
      <c r="A344" s="225"/>
      <c r="B344" s="203"/>
      <c r="C344" s="203"/>
      <c r="D344" s="203"/>
      <c r="E344" s="203"/>
      <c r="F344" s="203"/>
      <c r="G344" s="203"/>
      <c r="H344" s="225"/>
      <c r="I344" s="226"/>
      <c r="J344" s="225"/>
      <c r="K344" s="225"/>
      <c r="L344" s="203"/>
      <c r="M344" s="225"/>
      <c r="N344" s="203"/>
      <c r="O344" s="203"/>
      <c r="P344" s="203"/>
      <c r="Q344" s="203"/>
      <c r="R344" s="203"/>
      <c r="S344" s="203"/>
      <c r="T344" s="203"/>
      <c r="U344" s="203"/>
      <c r="V344" s="203"/>
      <c r="W344" s="203"/>
      <c r="X344" s="203"/>
      <c r="Y344" s="203"/>
      <c r="Z344" s="203"/>
      <c r="AA344" s="203"/>
    </row>
    <row r="345" spans="1:27">
      <c r="A345" s="225"/>
      <c r="B345" s="203"/>
      <c r="C345" s="203"/>
      <c r="D345" s="203"/>
      <c r="E345" s="203"/>
      <c r="F345" s="203"/>
      <c r="G345" s="203"/>
      <c r="H345" s="225"/>
      <c r="I345" s="226"/>
      <c r="J345" s="225"/>
      <c r="K345" s="225"/>
      <c r="L345" s="203"/>
      <c r="M345" s="225"/>
      <c r="N345" s="203"/>
      <c r="O345" s="203"/>
      <c r="P345" s="203"/>
      <c r="Q345" s="203"/>
      <c r="R345" s="203"/>
      <c r="S345" s="203"/>
      <c r="T345" s="203"/>
      <c r="U345" s="203"/>
      <c r="V345" s="203"/>
      <c r="W345" s="203"/>
      <c r="X345" s="203"/>
      <c r="Y345" s="203"/>
      <c r="Z345" s="203"/>
      <c r="AA345" s="203"/>
    </row>
    <row r="346" spans="1:27">
      <c r="A346" s="225"/>
      <c r="B346" s="203"/>
      <c r="C346" s="203"/>
      <c r="D346" s="203"/>
      <c r="E346" s="203"/>
      <c r="F346" s="203"/>
      <c r="G346" s="203"/>
      <c r="H346" s="225"/>
      <c r="I346" s="226"/>
      <c r="J346" s="225"/>
      <c r="K346" s="225"/>
      <c r="L346" s="203"/>
      <c r="M346" s="225"/>
      <c r="N346" s="203"/>
      <c r="O346" s="203"/>
      <c r="P346" s="203"/>
      <c r="Q346" s="203"/>
      <c r="R346" s="203"/>
      <c r="S346" s="203"/>
      <c r="T346" s="203"/>
      <c r="U346" s="203"/>
      <c r="V346" s="203"/>
      <c r="W346" s="203"/>
      <c r="X346" s="203"/>
      <c r="Y346" s="203"/>
      <c r="Z346" s="203"/>
      <c r="AA346" s="203"/>
    </row>
    <row r="347" spans="1:27">
      <c r="A347" s="225"/>
      <c r="B347" s="203"/>
      <c r="C347" s="203"/>
      <c r="D347" s="203"/>
      <c r="E347" s="203"/>
      <c r="F347" s="203"/>
      <c r="G347" s="203"/>
      <c r="H347" s="225"/>
      <c r="I347" s="226"/>
      <c r="J347" s="225"/>
      <c r="K347" s="225"/>
      <c r="L347" s="203"/>
      <c r="M347" s="225"/>
      <c r="N347" s="203"/>
      <c r="O347" s="203"/>
      <c r="P347" s="203"/>
      <c r="Q347" s="203"/>
      <c r="R347" s="203"/>
      <c r="S347" s="203"/>
      <c r="T347" s="203"/>
      <c r="U347" s="203"/>
      <c r="V347" s="203"/>
      <c r="W347" s="203"/>
      <c r="X347" s="203"/>
      <c r="Y347" s="203"/>
      <c r="Z347" s="203"/>
      <c r="AA347" s="203"/>
    </row>
    <row r="348" spans="1:27">
      <c r="A348" s="225"/>
      <c r="B348" s="203"/>
      <c r="C348" s="203"/>
      <c r="D348" s="203"/>
      <c r="E348" s="203"/>
      <c r="F348" s="203"/>
      <c r="G348" s="203"/>
      <c r="H348" s="225"/>
      <c r="I348" s="226"/>
      <c r="J348" s="225"/>
      <c r="K348" s="225"/>
      <c r="L348" s="203"/>
      <c r="M348" s="225"/>
      <c r="N348" s="203"/>
      <c r="O348" s="203"/>
      <c r="P348" s="203"/>
      <c r="Q348" s="203"/>
      <c r="R348" s="203"/>
      <c r="S348" s="203"/>
      <c r="T348" s="203"/>
      <c r="U348" s="203"/>
      <c r="V348" s="203"/>
      <c r="W348" s="203"/>
      <c r="X348" s="203"/>
      <c r="Y348" s="203"/>
      <c r="Z348" s="203"/>
      <c r="AA348" s="203"/>
    </row>
    <row r="349" spans="1:27">
      <c r="A349" s="225"/>
      <c r="B349" s="203"/>
      <c r="C349" s="203"/>
      <c r="D349" s="203"/>
      <c r="E349" s="203"/>
      <c r="F349" s="203"/>
      <c r="G349" s="203"/>
      <c r="H349" s="225"/>
      <c r="I349" s="226"/>
      <c r="J349" s="225"/>
      <c r="K349" s="225"/>
      <c r="L349" s="203"/>
      <c r="M349" s="225"/>
      <c r="N349" s="203"/>
      <c r="O349" s="203"/>
      <c r="P349" s="203"/>
      <c r="Q349" s="203"/>
      <c r="R349" s="203"/>
      <c r="S349" s="203"/>
      <c r="T349" s="203"/>
      <c r="U349" s="203"/>
      <c r="V349" s="203"/>
      <c r="W349" s="203"/>
      <c r="X349" s="203"/>
      <c r="Y349" s="203"/>
      <c r="Z349" s="203"/>
      <c r="AA349" s="203"/>
    </row>
    <row r="350" spans="1:27">
      <c r="A350" s="225"/>
      <c r="B350" s="203"/>
      <c r="C350" s="203"/>
      <c r="D350" s="203"/>
      <c r="E350" s="203"/>
      <c r="F350" s="203"/>
      <c r="G350" s="203"/>
      <c r="H350" s="225"/>
      <c r="I350" s="226"/>
      <c r="J350" s="225"/>
      <c r="K350" s="225"/>
      <c r="L350" s="203"/>
      <c r="M350" s="225"/>
      <c r="N350" s="203"/>
      <c r="O350" s="203"/>
      <c r="P350" s="203"/>
      <c r="Q350" s="203"/>
      <c r="R350" s="203"/>
      <c r="S350" s="203"/>
      <c r="T350" s="203"/>
      <c r="U350" s="203"/>
      <c r="V350" s="203"/>
      <c r="W350" s="203"/>
      <c r="X350" s="203"/>
      <c r="Y350" s="203"/>
      <c r="Z350" s="203"/>
      <c r="AA350" s="203"/>
    </row>
    <row r="351" spans="1:27">
      <c r="A351" s="225"/>
      <c r="B351" s="203"/>
      <c r="C351" s="203"/>
      <c r="D351" s="203"/>
      <c r="E351" s="203"/>
      <c r="F351" s="203"/>
      <c r="G351" s="203"/>
      <c r="H351" s="225"/>
      <c r="I351" s="226"/>
      <c r="J351" s="225"/>
      <c r="K351" s="225"/>
      <c r="L351" s="203"/>
      <c r="M351" s="225"/>
      <c r="N351" s="203"/>
      <c r="O351" s="203"/>
      <c r="P351" s="203"/>
      <c r="Q351" s="203"/>
      <c r="R351" s="203"/>
      <c r="S351" s="203"/>
      <c r="T351" s="203"/>
      <c r="U351" s="203"/>
      <c r="V351" s="203"/>
      <c r="W351" s="203"/>
      <c r="X351" s="203"/>
      <c r="Y351" s="203"/>
      <c r="Z351" s="203"/>
      <c r="AA351" s="203"/>
    </row>
    <row r="352" spans="1:27">
      <c r="A352" s="225"/>
      <c r="B352" s="203"/>
      <c r="C352" s="203"/>
      <c r="D352" s="203"/>
      <c r="E352" s="203"/>
      <c r="F352" s="203"/>
      <c r="G352" s="203"/>
      <c r="H352" s="225"/>
      <c r="I352" s="226"/>
      <c r="J352" s="225"/>
      <c r="K352" s="225"/>
      <c r="L352" s="203"/>
      <c r="M352" s="225"/>
      <c r="N352" s="203"/>
      <c r="O352" s="203"/>
      <c r="P352" s="203"/>
      <c r="Q352" s="203"/>
      <c r="R352" s="203"/>
      <c r="S352" s="203"/>
      <c r="T352" s="203"/>
      <c r="U352" s="203"/>
      <c r="V352" s="203"/>
      <c r="W352" s="203"/>
      <c r="X352" s="203"/>
      <c r="Y352" s="203"/>
      <c r="Z352" s="203"/>
      <c r="AA352" s="203"/>
    </row>
    <row r="353" spans="1:27">
      <c r="A353" s="225"/>
      <c r="B353" s="203"/>
      <c r="C353" s="203"/>
      <c r="D353" s="203"/>
      <c r="E353" s="203"/>
      <c r="F353" s="203"/>
      <c r="G353" s="203"/>
      <c r="H353" s="225"/>
      <c r="I353" s="226"/>
      <c r="J353" s="225"/>
      <c r="K353" s="225"/>
      <c r="L353" s="203"/>
      <c r="M353" s="225"/>
      <c r="N353" s="203"/>
      <c r="O353" s="203"/>
      <c r="P353" s="203"/>
      <c r="Q353" s="203"/>
      <c r="R353" s="203"/>
      <c r="S353" s="203"/>
      <c r="T353" s="203"/>
      <c r="U353" s="203"/>
      <c r="V353" s="203"/>
      <c r="W353" s="203"/>
      <c r="X353" s="203"/>
      <c r="Y353" s="203"/>
      <c r="Z353" s="203"/>
      <c r="AA353" s="203"/>
    </row>
    <row r="354" spans="1:27">
      <c r="A354" s="225"/>
      <c r="B354" s="203"/>
      <c r="C354" s="203"/>
      <c r="D354" s="203"/>
      <c r="E354" s="203"/>
      <c r="F354" s="203"/>
      <c r="G354" s="203"/>
      <c r="H354" s="225"/>
      <c r="I354" s="226"/>
      <c r="J354" s="225"/>
      <c r="K354" s="225"/>
      <c r="L354" s="203"/>
      <c r="M354" s="225"/>
      <c r="N354" s="203"/>
      <c r="O354" s="203"/>
      <c r="P354" s="203"/>
      <c r="Q354" s="203"/>
      <c r="R354" s="203"/>
      <c r="S354" s="203"/>
      <c r="T354" s="203"/>
      <c r="U354" s="203"/>
      <c r="V354" s="203"/>
      <c r="W354" s="203"/>
      <c r="X354" s="203"/>
      <c r="Y354" s="203"/>
      <c r="Z354" s="203"/>
      <c r="AA354" s="203"/>
    </row>
    <row r="355" spans="1:27">
      <c r="A355" s="225"/>
      <c r="B355" s="203"/>
      <c r="C355" s="203"/>
      <c r="D355" s="203"/>
      <c r="E355" s="203"/>
      <c r="F355" s="203"/>
      <c r="G355" s="203"/>
      <c r="H355" s="225"/>
      <c r="I355" s="226"/>
      <c r="J355" s="225"/>
      <c r="K355" s="225"/>
      <c r="L355" s="203"/>
      <c r="M355" s="225"/>
      <c r="N355" s="203"/>
      <c r="O355" s="203"/>
      <c r="P355" s="203"/>
      <c r="Q355" s="203"/>
      <c r="R355" s="203"/>
      <c r="S355" s="203"/>
      <c r="T355" s="203"/>
      <c r="U355" s="203"/>
      <c r="V355" s="203"/>
      <c r="W355" s="203"/>
      <c r="X355" s="203"/>
      <c r="Y355" s="203"/>
      <c r="Z355" s="203"/>
      <c r="AA355" s="203"/>
    </row>
    <row r="356" spans="1:27">
      <c r="A356" s="225"/>
      <c r="B356" s="203"/>
      <c r="C356" s="203"/>
      <c r="D356" s="203"/>
      <c r="E356" s="203"/>
      <c r="F356" s="203"/>
      <c r="G356" s="203"/>
      <c r="H356" s="225"/>
      <c r="I356" s="226"/>
      <c r="J356" s="225"/>
      <c r="K356" s="225"/>
      <c r="L356" s="203"/>
      <c r="M356" s="225"/>
      <c r="N356" s="203"/>
      <c r="O356" s="203"/>
      <c r="P356" s="203"/>
      <c r="Q356" s="203"/>
      <c r="R356" s="203"/>
      <c r="S356" s="203"/>
      <c r="T356" s="203"/>
      <c r="U356" s="203"/>
      <c r="V356" s="203"/>
      <c r="W356" s="203"/>
      <c r="X356" s="203"/>
      <c r="Y356" s="203"/>
      <c r="Z356" s="203"/>
      <c r="AA356" s="203"/>
    </row>
    <row r="357" spans="1:27">
      <c r="A357" s="225"/>
      <c r="B357" s="203"/>
      <c r="C357" s="203"/>
      <c r="D357" s="203"/>
      <c r="E357" s="203"/>
      <c r="F357" s="203"/>
      <c r="G357" s="203"/>
      <c r="H357" s="225"/>
      <c r="I357" s="226"/>
      <c r="J357" s="225"/>
      <c r="K357" s="225"/>
      <c r="L357" s="203"/>
      <c r="M357" s="225"/>
      <c r="N357" s="203"/>
      <c r="O357" s="203"/>
      <c r="P357" s="203"/>
      <c r="Q357" s="203"/>
      <c r="R357" s="203"/>
      <c r="S357" s="203"/>
      <c r="T357" s="203"/>
      <c r="U357" s="203"/>
      <c r="V357" s="203"/>
      <c r="W357" s="203"/>
      <c r="X357" s="203"/>
      <c r="Y357" s="203"/>
      <c r="Z357" s="203"/>
      <c r="AA357" s="203"/>
    </row>
    <row r="358" spans="1:27">
      <c r="A358" s="225"/>
      <c r="B358" s="203"/>
      <c r="C358" s="203"/>
      <c r="D358" s="203"/>
      <c r="E358" s="203"/>
      <c r="F358" s="203"/>
      <c r="G358" s="203"/>
      <c r="H358" s="225"/>
      <c r="I358" s="226"/>
      <c r="J358" s="225"/>
      <c r="K358" s="225"/>
      <c r="L358" s="203"/>
      <c r="M358" s="225"/>
      <c r="N358" s="203"/>
      <c r="O358" s="203"/>
      <c r="P358" s="203"/>
      <c r="Q358" s="203"/>
      <c r="R358" s="203"/>
      <c r="S358" s="203"/>
      <c r="T358" s="203"/>
      <c r="U358" s="203"/>
      <c r="V358" s="203"/>
      <c r="W358" s="203"/>
      <c r="X358" s="203"/>
      <c r="Y358" s="203"/>
      <c r="Z358" s="203"/>
      <c r="AA358" s="203"/>
    </row>
    <row r="359" spans="1:27">
      <c r="A359" s="225"/>
      <c r="B359" s="203"/>
      <c r="C359" s="203"/>
      <c r="D359" s="203"/>
      <c r="E359" s="203"/>
      <c r="F359" s="203"/>
      <c r="G359" s="203"/>
      <c r="H359" s="225"/>
      <c r="I359" s="226"/>
      <c r="J359" s="225"/>
      <c r="K359" s="225"/>
      <c r="L359" s="203"/>
      <c r="M359" s="225"/>
      <c r="N359" s="203"/>
      <c r="O359" s="203"/>
      <c r="P359" s="203"/>
      <c r="Q359" s="203"/>
      <c r="R359" s="203"/>
      <c r="S359" s="203"/>
      <c r="T359" s="203"/>
      <c r="U359" s="203"/>
      <c r="V359" s="203"/>
      <c r="W359" s="203"/>
      <c r="X359" s="203"/>
      <c r="Y359" s="203"/>
      <c r="Z359" s="203"/>
      <c r="AA359" s="203"/>
    </row>
    <row r="360" spans="1:27">
      <c r="A360" s="225"/>
      <c r="B360" s="203"/>
      <c r="C360" s="203"/>
      <c r="D360" s="203"/>
      <c r="E360" s="203"/>
      <c r="F360" s="203"/>
      <c r="G360" s="203"/>
      <c r="H360" s="225"/>
      <c r="I360" s="226"/>
      <c r="J360" s="225"/>
      <c r="K360" s="225"/>
      <c r="L360" s="203"/>
      <c r="M360" s="225"/>
      <c r="N360" s="203"/>
      <c r="O360" s="203"/>
      <c r="P360" s="203"/>
      <c r="Q360" s="203"/>
      <c r="R360" s="203"/>
      <c r="S360" s="203"/>
      <c r="T360" s="203"/>
      <c r="U360" s="203"/>
      <c r="V360" s="203"/>
      <c r="W360" s="203"/>
      <c r="X360" s="203"/>
      <c r="Y360" s="203"/>
      <c r="Z360" s="203"/>
      <c r="AA360" s="203"/>
    </row>
    <row r="361" spans="1:27">
      <c r="A361" s="225"/>
      <c r="B361" s="203"/>
      <c r="C361" s="203"/>
      <c r="D361" s="203"/>
      <c r="E361" s="203"/>
      <c r="F361" s="203"/>
      <c r="G361" s="203"/>
      <c r="H361" s="225"/>
      <c r="I361" s="226"/>
      <c r="J361" s="225"/>
      <c r="K361" s="225"/>
      <c r="L361" s="203"/>
      <c r="M361" s="225"/>
      <c r="N361" s="203"/>
      <c r="O361" s="203"/>
      <c r="P361" s="203"/>
      <c r="Q361" s="203"/>
      <c r="R361" s="203"/>
      <c r="S361" s="203"/>
      <c r="T361" s="203"/>
      <c r="U361" s="203"/>
      <c r="V361" s="203"/>
      <c r="W361" s="203"/>
      <c r="X361" s="203"/>
      <c r="Y361" s="203"/>
      <c r="Z361" s="203"/>
      <c r="AA361" s="203"/>
    </row>
    <row r="362" spans="1:27">
      <c r="A362" s="225"/>
      <c r="B362" s="203"/>
      <c r="C362" s="203"/>
      <c r="D362" s="203"/>
      <c r="E362" s="203"/>
      <c r="F362" s="203"/>
      <c r="G362" s="203"/>
      <c r="H362" s="225"/>
      <c r="I362" s="226"/>
      <c r="J362" s="225"/>
      <c r="K362" s="225"/>
      <c r="L362" s="203"/>
      <c r="M362" s="225"/>
      <c r="N362" s="203"/>
      <c r="O362" s="203"/>
      <c r="P362" s="203"/>
      <c r="Q362" s="203"/>
      <c r="R362" s="203"/>
      <c r="S362" s="203"/>
      <c r="T362" s="203"/>
      <c r="U362" s="203"/>
      <c r="V362" s="203"/>
      <c r="W362" s="203"/>
      <c r="X362" s="203"/>
      <c r="Y362" s="203"/>
      <c r="Z362" s="203"/>
      <c r="AA362" s="203"/>
    </row>
    <row r="363" spans="1:27">
      <c r="A363" s="225"/>
      <c r="B363" s="203"/>
      <c r="C363" s="203"/>
      <c r="D363" s="203"/>
      <c r="E363" s="203"/>
      <c r="F363" s="203"/>
      <c r="G363" s="203"/>
      <c r="H363" s="225"/>
      <c r="I363" s="226"/>
      <c r="J363" s="225"/>
      <c r="K363" s="225"/>
      <c r="L363" s="203"/>
      <c r="M363" s="225"/>
      <c r="N363" s="203"/>
      <c r="O363" s="203"/>
      <c r="P363" s="203"/>
      <c r="Q363" s="203"/>
      <c r="R363" s="203"/>
      <c r="S363" s="203"/>
      <c r="T363" s="203"/>
      <c r="U363" s="203"/>
      <c r="V363" s="203"/>
      <c r="W363" s="203"/>
      <c r="X363" s="203"/>
      <c r="Y363" s="203"/>
      <c r="Z363" s="203"/>
      <c r="AA363" s="203"/>
    </row>
    <row r="364" spans="1:27">
      <c r="A364" s="225"/>
      <c r="B364" s="203"/>
      <c r="C364" s="203"/>
      <c r="D364" s="203"/>
      <c r="E364" s="203"/>
      <c r="F364" s="203"/>
      <c r="G364" s="203"/>
      <c r="H364" s="225"/>
      <c r="I364" s="226"/>
      <c r="J364" s="225"/>
      <c r="K364" s="225"/>
      <c r="L364" s="203"/>
      <c r="M364" s="225"/>
      <c r="N364" s="203"/>
      <c r="O364" s="203"/>
      <c r="P364" s="203"/>
      <c r="Q364" s="203"/>
      <c r="R364" s="203"/>
      <c r="S364" s="203"/>
      <c r="T364" s="203"/>
      <c r="U364" s="203"/>
      <c r="V364" s="203"/>
      <c r="W364" s="203"/>
      <c r="X364" s="203"/>
      <c r="Y364" s="203"/>
      <c r="Z364" s="203"/>
      <c r="AA364" s="203"/>
    </row>
    <row r="365" spans="1:27">
      <c r="A365" s="225"/>
      <c r="B365" s="203"/>
      <c r="C365" s="203"/>
      <c r="D365" s="203"/>
      <c r="E365" s="203"/>
      <c r="F365" s="203"/>
      <c r="G365" s="203"/>
      <c r="H365" s="225"/>
      <c r="I365" s="226"/>
      <c r="J365" s="225"/>
      <c r="K365" s="225"/>
      <c r="L365" s="203"/>
      <c r="M365" s="225"/>
      <c r="N365" s="203"/>
      <c r="O365" s="203"/>
      <c r="P365" s="203"/>
      <c r="Q365" s="203"/>
      <c r="R365" s="203"/>
      <c r="S365" s="203"/>
      <c r="T365" s="203"/>
      <c r="U365" s="203"/>
      <c r="V365" s="203"/>
      <c r="W365" s="203"/>
      <c r="X365" s="203"/>
      <c r="Y365" s="203"/>
      <c r="Z365" s="203"/>
      <c r="AA365" s="203"/>
    </row>
    <row r="366" spans="1:27">
      <c r="A366" s="225"/>
      <c r="B366" s="203"/>
      <c r="C366" s="203"/>
      <c r="D366" s="203"/>
      <c r="E366" s="203"/>
      <c r="F366" s="203"/>
      <c r="G366" s="203"/>
      <c r="H366" s="225"/>
      <c r="I366" s="226"/>
      <c r="J366" s="225"/>
      <c r="K366" s="225"/>
      <c r="L366" s="203"/>
      <c r="M366" s="225"/>
      <c r="N366" s="203"/>
      <c r="O366" s="203"/>
      <c r="P366" s="203"/>
      <c r="Q366" s="203"/>
      <c r="R366" s="203"/>
      <c r="S366" s="203"/>
      <c r="T366" s="203"/>
      <c r="U366" s="203"/>
      <c r="V366" s="203"/>
      <c r="W366" s="203"/>
      <c r="X366" s="203"/>
      <c r="Y366" s="203"/>
      <c r="Z366" s="203"/>
      <c r="AA366" s="203"/>
    </row>
    <row r="367" spans="1:27">
      <c r="A367" s="225"/>
      <c r="B367" s="203"/>
      <c r="C367" s="203"/>
      <c r="D367" s="203"/>
      <c r="E367" s="203"/>
      <c r="F367" s="203"/>
      <c r="G367" s="203"/>
      <c r="H367" s="225"/>
      <c r="I367" s="226"/>
      <c r="J367" s="225"/>
      <c r="K367" s="225"/>
      <c r="L367" s="203"/>
      <c r="M367" s="225"/>
      <c r="N367" s="203"/>
      <c r="O367" s="203"/>
      <c r="P367" s="203"/>
      <c r="Q367" s="203"/>
      <c r="R367" s="203"/>
      <c r="S367" s="203"/>
      <c r="T367" s="203"/>
      <c r="U367" s="203"/>
      <c r="V367" s="203"/>
      <c r="W367" s="203"/>
      <c r="X367" s="203"/>
      <c r="Y367" s="203"/>
      <c r="Z367" s="203"/>
      <c r="AA367" s="203"/>
    </row>
    <row r="368" spans="1:27">
      <c r="A368" s="225"/>
      <c r="B368" s="203"/>
      <c r="C368" s="203"/>
      <c r="D368" s="203"/>
      <c r="E368" s="203"/>
      <c r="F368" s="203"/>
      <c r="G368" s="203"/>
      <c r="H368" s="225"/>
      <c r="I368" s="226"/>
      <c r="J368" s="225"/>
      <c r="K368" s="225"/>
      <c r="L368" s="203"/>
      <c r="M368" s="225"/>
      <c r="N368" s="203"/>
      <c r="O368" s="203"/>
      <c r="P368" s="203"/>
      <c r="Q368" s="203"/>
      <c r="R368" s="203"/>
      <c r="S368" s="203"/>
      <c r="T368" s="203"/>
      <c r="U368" s="203"/>
      <c r="V368" s="203"/>
      <c r="W368" s="203"/>
      <c r="X368" s="203"/>
      <c r="Y368" s="203"/>
      <c r="Z368" s="203"/>
      <c r="AA368" s="203"/>
    </row>
    <row r="369" spans="1:27">
      <c r="A369" s="225"/>
      <c r="B369" s="203"/>
      <c r="C369" s="203"/>
      <c r="D369" s="203"/>
      <c r="E369" s="203"/>
      <c r="F369" s="203"/>
      <c r="G369" s="203"/>
      <c r="H369" s="225"/>
      <c r="I369" s="226"/>
      <c r="J369" s="225"/>
      <c r="K369" s="225"/>
      <c r="L369" s="203"/>
      <c r="M369" s="225"/>
      <c r="N369" s="203"/>
      <c r="O369" s="203"/>
      <c r="P369" s="203"/>
      <c r="Q369" s="203"/>
      <c r="R369" s="203"/>
      <c r="S369" s="203"/>
      <c r="T369" s="203"/>
      <c r="U369" s="203"/>
      <c r="V369" s="203"/>
      <c r="W369" s="203"/>
      <c r="X369" s="203"/>
      <c r="Y369" s="203"/>
      <c r="Z369" s="203"/>
      <c r="AA369" s="203"/>
    </row>
    <row r="370" spans="1:27">
      <c r="A370" s="225"/>
      <c r="B370" s="203"/>
      <c r="C370" s="203"/>
      <c r="D370" s="203"/>
      <c r="E370" s="203"/>
      <c r="F370" s="203"/>
      <c r="G370" s="203"/>
      <c r="H370" s="225"/>
      <c r="I370" s="226"/>
      <c r="J370" s="225"/>
      <c r="K370" s="225"/>
      <c r="L370" s="203"/>
      <c r="M370" s="225"/>
      <c r="N370" s="203"/>
      <c r="O370" s="203"/>
      <c r="P370" s="203"/>
      <c r="Q370" s="203"/>
      <c r="R370" s="203"/>
      <c r="S370" s="203"/>
      <c r="T370" s="203"/>
      <c r="U370" s="203"/>
      <c r="V370" s="203"/>
      <c r="W370" s="203"/>
      <c r="X370" s="203"/>
      <c r="Y370" s="203"/>
      <c r="Z370" s="203"/>
      <c r="AA370" s="203"/>
    </row>
    <row r="371" spans="1:27">
      <c r="A371" s="225"/>
      <c r="B371" s="203"/>
      <c r="C371" s="203"/>
      <c r="D371" s="203"/>
      <c r="E371" s="203"/>
      <c r="F371" s="203"/>
      <c r="G371" s="203"/>
      <c r="H371" s="225"/>
      <c r="I371" s="226"/>
      <c r="J371" s="225"/>
      <c r="K371" s="225"/>
      <c r="L371" s="203"/>
      <c r="M371" s="225"/>
      <c r="N371" s="203"/>
      <c r="O371" s="203"/>
      <c r="P371" s="203"/>
      <c r="Q371" s="203"/>
      <c r="R371" s="203"/>
      <c r="S371" s="203"/>
      <c r="T371" s="203"/>
      <c r="U371" s="203"/>
      <c r="V371" s="203"/>
      <c r="W371" s="203"/>
      <c r="X371" s="203"/>
      <c r="Y371" s="203"/>
      <c r="Z371" s="203"/>
      <c r="AA371" s="203"/>
    </row>
    <row r="372" spans="1:27">
      <c r="A372" s="225"/>
      <c r="B372" s="203"/>
      <c r="C372" s="203"/>
      <c r="D372" s="203"/>
      <c r="E372" s="203"/>
      <c r="F372" s="203"/>
      <c r="G372" s="203"/>
      <c r="H372" s="225"/>
      <c r="I372" s="226"/>
      <c r="J372" s="225"/>
      <c r="K372" s="225"/>
      <c r="L372" s="203"/>
      <c r="M372" s="225"/>
      <c r="N372" s="203"/>
      <c r="O372" s="203"/>
      <c r="P372" s="203"/>
      <c r="Q372" s="203"/>
      <c r="R372" s="203"/>
      <c r="S372" s="203"/>
      <c r="T372" s="203"/>
      <c r="U372" s="203"/>
      <c r="V372" s="203"/>
      <c r="W372" s="203"/>
      <c r="X372" s="203"/>
      <c r="Y372" s="203"/>
      <c r="Z372" s="203"/>
      <c r="AA372" s="203"/>
    </row>
    <row r="373" spans="1:27">
      <c r="A373" s="225"/>
      <c r="B373" s="203"/>
      <c r="C373" s="203"/>
      <c r="D373" s="203"/>
      <c r="E373" s="203"/>
      <c r="F373" s="203"/>
      <c r="G373" s="203"/>
      <c r="H373" s="225"/>
      <c r="I373" s="226"/>
      <c r="J373" s="225"/>
      <c r="K373" s="225"/>
      <c r="L373" s="203"/>
      <c r="M373" s="225"/>
      <c r="N373" s="203"/>
      <c r="O373" s="203"/>
      <c r="P373" s="203"/>
      <c r="Q373" s="203"/>
      <c r="R373" s="203"/>
      <c r="S373" s="203"/>
      <c r="T373" s="203"/>
      <c r="U373" s="203"/>
      <c r="V373" s="203"/>
      <c r="W373" s="203"/>
      <c r="X373" s="203"/>
      <c r="Y373" s="203"/>
      <c r="Z373" s="203"/>
      <c r="AA373" s="203"/>
    </row>
    <row r="374" spans="1:27">
      <c r="A374" s="225"/>
      <c r="B374" s="203"/>
      <c r="C374" s="203"/>
      <c r="D374" s="203"/>
      <c r="E374" s="203"/>
      <c r="F374" s="203"/>
      <c r="G374" s="203"/>
      <c r="H374" s="225"/>
      <c r="I374" s="226"/>
      <c r="J374" s="225"/>
      <c r="K374" s="225"/>
      <c r="L374" s="203"/>
      <c r="M374" s="225"/>
      <c r="N374" s="203"/>
      <c r="O374" s="203"/>
      <c r="P374" s="203"/>
      <c r="Q374" s="203"/>
      <c r="R374" s="203"/>
      <c r="S374" s="203"/>
      <c r="T374" s="203"/>
      <c r="U374" s="203"/>
      <c r="V374" s="203"/>
      <c r="W374" s="203"/>
      <c r="X374" s="203"/>
      <c r="Y374" s="203"/>
      <c r="Z374" s="203"/>
      <c r="AA374" s="203"/>
    </row>
    <row r="375" spans="1:27">
      <c r="A375" s="225"/>
      <c r="B375" s="203"/>
      <c r="C375" s="203"/>
      <c r="D375" s="203"/>
      <c r="E375" s="203"/>
      <c r="F375" s="203"/>
      <c r="G375" s="203"/>
      <c r="H375" s="225"/>
      <c r="I375" s="226"/>
      <c r="J375" s="225"/>
      <c r="K375" s="225"/>
      <c r="L375" s="203"/>
      <c r="M375" s="225"/>
      <c r="N375" s="203"/>
      <c r="O375" s="203"/>
      <c r="P375" s="203"/>
      <c r="Q375" s="203"/>
      <c r="R375" s="203"/>
      <c r="S375" s="203"/>
      <c r="T375" s="203"/>
      <c r="U375" s="203"/>
      <c r="V375" s="203"/>
      <c r="W375" s="203"/>
      <c r="X375" s="203"/>
      <c r="Y375" s="203"/>
      <c r="Z375" s="203"/>
      <c r="AA375" s="203"/>
    </row>
    <row r="376" spans="1:27">
      <c r="A376" s="225"/>
      <c r="B376" s="203"/>
      <c r="C376" s="203"/>
      <c r="D376" s="203"/>
      <c r="E376" s="203"/>
      <c r="F376" s="203"/>
      <c r="G376" s="203"/>
      <c r="H376" s="225"/>
      <c r="I376" s="226"/>
      <c r="J376" s="225"/>
      <c r="K376" s="225"/>
      <c r="L376" s="203"/>
      <c r="M376" s="225"/>
      <c r="N376" s="203"/>
      <c r="O376" s="203"/>
      <c r="P376" s="203"/>
      <c r="Q376" s="203"/>
      <c r="R376" s="203"/>
      <c r="S376" s="203"/>
      <c r="T376" s="203"/>
      <c r="U376" s="203"/>
      <c r="V376" s="203"/>
      <c r="W376" s="203"/>
      <c r="X376" s="203"/>
      <c r="Y376" s="203"/>
      <c r="Z376" s="203"/>
      <c r="AA376" s="203"/>
    </row>
    <row r="377" spans="1:27">
      <c r="A377" s="225"/>
      <c r="B377" s="203"/>
      <c r="C377" s="203"/>
      <c r="D377" s="203"/>
      <c r="E377" s="203"/>
      <c r="F377" s="203"/>
      <c r="G377" s="203"/>
      <c r="H377" s="225"/>
      <c r="I377" s="226"/>
      <c r="J377" s="225"/>
      <c r="K377" s="225"/>
      <c r="L377" s="203"/>
      <c r="M377" s="225"/>
      <c r="N377" s="203"/>
      <c r="O377" s="203"/>
      <c r="P377" s="203"/>
      <c r="Q377" s="203"/>
      <c r="R377" s="203"/>
      <c r="S377" s="203"/>
      <c r="T377" s="203"/>
      <c r="U377" s="203"/>
      <c r="V377" s="203"/>
      <c r="W377" s="203"/>
      <c r="X377" s="203"/>
      <c r="Y377" s="203"/>
      <c r="Z377" s="203"/>
      <c r="AA377" s="203"/>
    </row>
    <row r="378" spans="1:27">
      <c r="A378" s="225"/>
      <c r="B378" s="203"/>
      <c r="C378" s="203"/>
      <c r="D378" s="203"/>
      <c r="E378" s="203"/>
      <c r="F378" s="203"/>
      <c r="G378" s="203"/>
      <c r="H378" s="225"/>
      <c r="I378" s="226"/>
      <c r="J378" s="225"/>
      <c r="K378" s="225"/>
      <c r="L378" s="203"/>
      <c r="M378" s="225"/>
      <c r="N378" s="203"/>
      <c r="O378" s="203"/>
      <c r="P378" s="203"/>
      <c r="Q378" s="203"/>
      <c r="R378" s="203"/>
      <c r="S378" s="203"/>
      <c r="T378" s="203"/>
      <c r="U378" s="203"/>
      <c r="V378" s="203"/>
      <c r="W378" s="203"/>
      <c r="X378" s="203"/>
      <c r="Y378" s="203"/>
      <c r="Z378" s="203"/>
      <c r="AA378" s="203"/>
    </row>
    <row r="379" spans="1:27">
      <c r="A379" s="225"/>
      <c r="B379" s="203"/>
      <c r="C379" s="203"/>
      <c r="D379" s="203"/>
      <c r="E379" s="203"/>
      <c r="F379" s="203"/>
      <c r="G379" s="203"/>
      <c r="H379" s="225"/>
      <c r="I379" s="226"/>
      <c r="J379" s="225"/>
      <c r="K379" s="225"/>
      <c r="L379" s="203"/>
      <c r="M379" s="225"/>
      <c r="N379" s="203"/>
      <c r="O379" s="203"/>
      <c r="P379" s="203"/>
      <c r="Q379" s="203"/>
      <c r="R379" s="203"/>
      <c r="S379" s="203"/>
      <c r="T379" s="203"/>
      <c r="U379" s="203"/>
      <c r="V379" s="203"/>
      <c r="W379" s="203"/>
      <c r="X379" s="203"/>
      <c r="Y379" s="203"/>
      <c r="Z379" s="203"/>
      <c r="AA379" s="203"/>
    </row>
    <row r="380" spans="1:27">
      <c r="A380" s="225"/>
      <c r="B380" s="203"/>
      <c r="C380" s="203"/>
      <c r="D380" s="203"/>
      <c r="E380" s="203"/>
      <c r="F380" s="203"/>
      <c r="G380" s="203"/>
      <c r="H380" s="225"/>
      <c r="I380" s="226"/>
      <c r="J380" s="225"/>
      <c r="K380" s="225"/>
      <c r="L380" s="203"/>
      <c r="M380" s="225"/>
      <c r="N380" s="203"/>
      <c r="O380" s="203"/>
      <c r="P380" s="203"/>
      <c r="Q380" s="203"/>
      <c r="R380" s="203"/>
      <c r="S380" s="203"/>
      <c r="T380" s="203"/>
      <c r="U380" s="203"/>
      <c r="V380" s="203"/>
      <c r="W380" s="203"/>
      <c r="X380" s="203"/>
      <c r="Y380" s="203"/>
      <c r="Z380" s="203"/>
      <c r="AA380" s="203"/>
    </row>
    <row r="381" spans="1:27">
      <c r="A381" s="225"/>
      <c r="B381" s="203"/>
      <c r="C381" s="203"/>
      <c r="D381" s="203"/>
      <c r="E381" s="203"/>
      <c r="F381" s="203"/>
      <c r="G381" s="203"/>
      <c r="H381" s="225"/>
      <c r="I381" s="226"/>
      <c r="J381" s="225"/>
      <c r="K381" s="225"/>
      <c r="L381" s="203"/>
      <c r="M381" s="225"/>
      <c r="N381" s="203"/>
      <c r="O381" s="203"/>
      <c r="P381" s="203"/>
      <c r="Q381" s="203"/>
      <c r="R381" s="203"/>
      <c r="S381" s="203"/>
      <c r="T381" s="203"/>
      <c r="U381" s="203"/>
      <c r="V381" s="203"/>
      <c r="W381" s="203"/>
      <c r="X381" s="203"/>
      <c r="Y381" s="203"/>
      <c r="Z381" s="203"/>
      <c r="AA381" s="203"/>
    </row>
    <row r="382" spans="1:27">
      <c r="A382" s="225"/>
      <c r="B382" s="203"/>
      <c r="C382" s="203"/>
      <c r="D382" s="203"/>
      <c r="E382" s="203"/>
      <c r="F382" s="203"/>
      <c r="G382" s="203"/>
      <c r="H382" s="225"/>
      <c r="I382" s="226"/>
      <c r="J382" s="225"/>
      <c r="K382" s="225"/>
      <c r="L382" s="203"/>
      <c r="M382" s="225"/>
      <c r="N382" s="203"/>
      <c r="O382" s="203"/>
      <c r="P382" s="203"/>
      <c r="Q382" s="203"/>
      <c r="R382" s="203"/>
      <c r="S382" s="203"/>
      <c r="T382" s="203"/>
      <c r="U382" s="203"/>
      <c r="V382" s="203"/>
      <c r="W382" s="203"/>
      <c r="X382" s="203"/>
      <c r="Y382" s="203"/>
      <c r="Z382" s="203"/>
      <c r="AA382" s="203"/>
    </row>
    <row r="383" spans="1:27">
      <c r="A383" s="225"/>
      <c r="B383" s="203"/>
      <c r="C383" s="203"/>
      <c r="D383" s="203"/>
      <c r="E383" s="203"/>
      <c r="F383" s="203"/>
      <c r="G383" s="203"/>
      <c r="H383" s="225"/>
      <c r="I383" s="226"/>
      <c r="J383" s="225"/>
      <c r="K383" s="225"/>
      <c r="L383" s="203"/>
      <c r="M383" s="225"/>
      <c r="N383" s="203"/>
      <c r="O383" s="203"/>
      <c r="P383" s="203"/>
      <c r="Q383" s="203"/>
      <c r="R383" s="203"/>
      <c r="S383" s="203"/>
      <c r="T383" s="203"/>
      <c r="U383" s="203"/>
      <c r="V383" s="203"/>
      <c r="W383" s="203"/>
      <c r="X383" s="203"/>
      <c r="Y383" s="203"/>
      <c r="Z383" s="203"/>
      <c r="AA383" s="203"/>
    </row>
    <row r="384" spans="1:27">
      <c r="A384" s="225"/>
      <c r="B384" s="203"/>
      <c r="C384" s="203"/>
      <c r="D384" s="203"/>
      <c r="E384" s="203"/>
      <c r="F384" s="203"/>
      <c r="G384" s="203"/>
      <c r="H384" s="225"/>
      <c r="I384" s="226"/>
      <c r="J384" s="225"/>
      <c r="K384" s="225"/>
      <c r="L384" s="203"/>
      <c r="M384" s="225"/>
      <c r="N384" s="203"/>
      <c r="O384" s="203"/>
      <c r="P384" s="203"/>
      <c r="Q384" s="203"/>
      <c r="R384" s="203"/>
      <c r="S384" s="203"/>
      <c r="T384" s="203"/>
      <c r="U384" s="203"/>
      <c r="V384" s="203"/>
      <c r="W384" s="203"/>
      <c r="X384" s="203"/>
      <c r="Y384" s="203"/>
      <c r="Z384" s="203"/>
      <c r="AA384" s="203"/>
    </row>
    <row r="385" spans="1:27">
      <c r="A385" s="225"/>
      <c r="B385" s="203"/>
      <c r="C385" s="203"/>
      <c r="D385" s="203"/>
      <c r="E385" s="203"/>
      <c r="F385" s="203"/>
      <c r="G385" s="203"/>
      <c r="H385" s="225"/>
      <c r="I385" s="226"/>
      <c r="J385" s="225"/>
      <c r="K385" s="225"/>
      <c r="L385" s="203"/>
      <c r="M385" s="225"/>
      <c r="N385" s="203"/>
      <c r="O385" s="203"/>
      <c r="P385" s="203"/>
      <c r="Q385" s="203"/>
      <c r="R385" s="203"/>
      <c r="S385" s="203"/>
      <c r="T385" s="203"/>
      <c r="U385" s="203"/>
      <c r="V385" s="203"/>
      <c r="W385" s="203"/>
      <c r="X385" s="203"/>
      <c r="Y385" s="203"/>
      <c r="Z385" s="203"/>
      <c r="AA385" s="203"/>
    </row>
    <row r="386" spans="1:27">
      <c r="A386" s="225"/>
      <c r="B386" s="203"/>
      <c r="C386" s="203"/>
      <c r="D386" s="203"/>
      <c r="E386" s="203"/>
      <c r="F386" s="203"/>
      <c r="G386" s="203"/>
      <c r="H386" s="225"/>
      <c r="I386" s="226"/>
      <c r="J386" s="225"/>
      <c r="K386" s="225"/>
      <c r="L386" s="203"/>
      <c r="M386" s="225"/>
      <c r="N386" s="203"/>
      <c r="O386" s="203"/>
      <c r="P386" s="203"/>
      <c r="Q386" s="203"/>
      <c r="R386" s="203"/>
      <c r="S386" s="203"/>
      <c r="T386" s="203"/>
      <c r="U386" s="203"/>
      <c r="V386" s="203"/>
      <c r="W386" s="203"/>
      <c r="X386" s="203"/>
      <c r="Y386" s="203"/>
      <c r="Z386" s="203"/>
      <c r="AA386" s="203"/>
    </row>
    <row r="387" spans="1:27">
      <c r="A387" s="225"/>
      <c r="B387" s="203"/>
      <c r="C387" s="203"/>
      <c r="D387" s="203"/>
      <c r="E387" s="203"/>
      <c r="F387" s="203"/>
      <c r="G387" s="203"/>
      <c r="H387" s="225"/>
      <c r="I387" s="226"/>
      <c r="J387" s="225"/>
      <c r="K387" s="225"/>
      <c r="L387" s="203"/>
      <c r="M387" s="225"/>
      <c r="N387" s="203"/>
      <c r="O387" s="203"/>
      <c r="P387" s="203"/>
      <c r="Q387" s="203"/>
      <c r="R387" s="203"/>
      <c r="S387" s="203"/>
      <c r="T387" s="203"/>
      <c r="U387" s="203"/>
      <c r="V387" s="203"/>
      <c r="W387" s="203"/>
      <c r="X387" s="203"/>
      <c r="Y387" s="203"/>
      <c r="Z387" s="203"/>
      <c r="AA387" s="203"/>
    </row>
    <row r="388" spans="1:27">
      <c r="A388" s="225"/>
      <c r="B388" s="203"/>
      <c r="C388" s="203"/>
      <c r="D388" s="203"/>
      <c r="E388" s="203"/>
      <c r="F388" s="203"/>
      <c r="G388" s="203"/>
      <c r="H388" s="225"/>
      <c r="I388" s="226"/>
      <c r="J388" s="225"/>
      <c r="K388" s="225"/>
      <c r="L388" s="203"/>
      <c r="M388" s="225"/>
      <c r="N388" s="203"/>
      <c r="O388" s="203"/>
      <c r="P388" s="203"/>
      <c r="Q388" s="203"/>
      <c r="R388" s="203"/>
      <c r="S388" s="203"/>
      <c r="T388" s="203"/>
      <c r="U388" s="203"/>
      <c r="V388" s="203"/>
      <c r="W388" s="203"/>
      <c r="X388" s="203"/>
      <c r="Y388" s="203"/>
      <c r="Z388" s="203"/>
      <c r="AA388" s="203"/>
    </row>
    <row r="389" spans="1:27">
      <c r="A389" s="225"/>
      <c r="B389" s="203"/>
      <c r="C389" s="203"/>
      <c r="D389" s="203"/>
      <c r="E389" s="203"/>
      <c r="F389" s="203"/>
      <c r="G389" s="203"/>
      <c r="H389" s="225"/>
      <c r="I389" s="226"/>
      <c r="J389" s="225"/>
      <c r="K389" s="225"/>
      <c r="L389" s="203"/>
      <c r="M389" s="225"/>
      <c r="N389" s="203"/>
      <c r="O389" s="203"/>
      <c r="P389" s="203"/>
      <c r="Q389" s="203"/>
      <c r="R389" s="203"/>
      <c r="S389" s="203"/>
      <c r="T389" s="203"/>
      <c r="U389" s="203"/>
      <c r="V389" s="203"/>
      <c r="W389" s="203"/>
      <c r="X389" s="203"/>
      <c r="Y389" s="203"/>
      <c r="Z389" s="203"/>
      <c r="AA389" s="203"/>
    </row>
    <row r="390" spans="1:27">
      <c r="A390" s="225"/>
      <c r="B390" s="203"/>
      <c r="C390" s="203"/>
      <c r="D390" s="203"/>
      <c r="E390" s="203"/>
      <c r="F390" s="203"/>
      <c r="G390" s="203"/>
      <c r="H390" s="225"/>
      <c r="I390" s="226"/>
      <c r="J390" s="225"/>
      <c r="K390" s="225"/>
      <c r="L390" s="203"/>
      <c r="M390" s="225"/>
      <c r="N390" s="203"/>
      <c r="O390" s="203"/>
      <c r="P390" s="203"/>
      <c r="Q390" s="203"/>
      <c r="R390" s="203"/>
      <c r="S390" s="203"/>
      <c r="T390" s="203"/>
      <c r="U390" s="203"/>
      <c r="V390" s="203"/>
      <c r="W390" s="203"/>
      <c r="X390" s="203"/>
      <c r="Y390" s="203"/>
      <c r="Z390" s="203"/>
      <c r="AA390" s="203"/>
    </row>
    <row r="391" spans="1:27">
      <c r="A391" s="225"/>
      <c r="B391" s="203"/>
      <c r="C391" s="203"/>
      <c r="D391" s="203"/>
      <c r="E391" s="203"/>
      <c r="F391" s="203"/>
      <c r="G391" s="203"/>
      <c r="H391" s="225"/>
      <c r="I391" s="226"/>
      <c r="J391" s="225"/>
      <c r="K391" s="225"/>
      <c r="L391" s="203"/>
      <c r="M391" s="225"/>
      <c r="N391" s="203"/>
      <c r="O391" s="203"/>
      <c r="P391" s="203"/>
      <c r="Q391" s="203"/>
      <c r="R391" s="203"/>
      <c r="S391" s="203"/>
      <c r="T391" s="203"/>
      <c r="U391" s="203"/>
      <c r="V391" s="203"/>
      <c r="W391" s="203"/>
      <c r="X391" s="203"/>
      <c r="Y391" s="203"/>
      <c r="Z391" s="203"/>
      <c r="AA391" s="203"/>
    </row>
    <row r="392" spans="1:27">
      <c r="A392" s="225"/>
      <c r="B392" s="203"/>
      <c r="C392" s="203"/>
      <c r="D392" s="203"/>
      <c r="E392" s="203"/>
      <c r="F392" s="203"/>
      <c r="G392" s="203"/>
      <c r="H392" s="225"/>
      <c r="I392" s="226"/>
      <c r="J392" s="225"/>
      <c r="K392" s="225"/>
      <c r="L392" s="203"/>
      <c r="M392" s="225"/>
      <c r="N392" s="203"/>
      <c r="O392" s="203"/>
      <c r="P392" s="203"/>
      <c r="Q392" s="203"/>
      <c r="R392" s="203"/>
      <c r="S392" s="203"/>
      <c r="T392" s="203"/>
      <c r="U392" s="203"/>
      <c r="V392" s="203"/>
      <c r="W392" s="203"/>
      <c r="X392" s="203"/>
      <c r="Y392" s="203"/>
      <c r="Z392" s="203"/>
      <c r="AA392" s="203"/>
    </row>
    <row r="393" spans="1:27">
      <c r="A393" s="225"/>
      <c r="B393" s="203"/>
      <c r="C393" s="203"/>
      <c r="D393" s="203"/>
      <c r="E393" s="203"/>
      <c r="F393" s="203"/>
      <c r="G393" s="203"/>
      <c r="H393" s="225"/>
      <c r="I393" s="226"/>
      <c r="J393" s="225"/>
      <c r="K393" s="225"/>
      <c r="L393" s="203"/>
      <c r="M393" s="225"/>
      <c r="N393" s="203"/>
      <c r="O393" s="203"/>
      <c r="P393" s="203"/>
      <c r="Q393" s="203"/>
      <c r="R393" s="203"/>
      <c r="S393" s="203"/>
      <c r="T393" s="203"/>
      <c r="U393" s="203"/>
      <c r="V393" s="203"/>
      <c r="W393" s="203"/>
      <c r="X393" s="203"/>
      <c r="Y393" s="203"/>
      <c r="Z393" s="203"/>
      <c r="AA393" s="203"/>
    </row>
    <row r="394" spans="1:27">
      <c r="A394" s="225"/>
      <c r="B394" s="203"/>
      <c r="C394" s="203"/>
      <c r="D394" s="203"/>
      <c r="E394" s="203"/>
      <c r="F394" s="203"/>
      <c r="G394" s="203"/>
      <c r="H394" s="225"/>
      <c r="I394" s="226"/>
      <c r="J394" s="225"/>
      <c r="K394" s="225"/>
      <c r="L394" s="203"/>
      <c r="M394" s="225"/>
      <c r="N394" s="203"/>
      <c r="O394" s="203"/>
      <c r="P394" s="203"/>
      <c r="Q394" s="203"/>
      <c r="R394" s="203"/>
      <c r="S394" s="203"/>
      <c r="T394" s="203"/>
      <c r="U394" s="203"/>
      <c r="V394" s="203"/>
      <c r="W394" s="203"/>
      <c r="X394" s="203"/>
      <c r="Y394" s="203"/>
      <c r="Z394" s="203"/>
      <c r="AA394" s="203"/>
    </row>
    <row r="395" spans="1:27">
      <c r="A395" s="225"/>
      <c r="B395" s="203"/>
      <c r="C395" s="203"/>
      <c r="D395" s="203"/>
      <c r="E395" s="203"/>
      <c r="F395" s="203"/>
      <c r="G395" s="203"/>
      <c r="H395" s="225"/>
      <c r="I395" s="226"/>
      <c r="J395" s="225"/>
      <c r="K395" s="225"/>
      <c r="L395" s="203"/>
      <c r="M395" s="225"/>
      <c r="N395" s="203"/>
      <c r="O395" s="203"/>
      <c r="P395" s="203"/>
      <c r="Q395" s="203"/>
      <c r="R395" s="203"/>
      <c r="S395" s="203"/>
      <c r="T395" s="203"/>
      <c r="U395" s="203"/>
      <c r="V395" s="203"/>
      <c r="W395" s="203"/>
      <c r="X395" s="203"/>
      <c r="Y395" s="203"/>
      <c r="Z395" s="203"/>
      <c r="AA395" s="203"/>
    </row>
    <row r="396" spans="1:27">
      <c r="A396" s="225"/>
      <c r="B396" s="203"/>
      <c r="C396" s="203"/>
      <c r="D396" s="203"/>
      <c r="E396" s="203"/>
      <c r="F396" s="203"/>
      <c r="G396" s="203"/>
      <c r="H396" s="225"/>
      <c r="I396" s="226"/>
      <c r="J396" s="225"/>
      <c r="K396" s="225"/>
      <c r="L396" s="203"/>
      <c r="M396" s="225"/>
      <c r="N396" s="203"/>
      <c r="O396" s="203"/>
      <c r="P396" s="203"/>
      <c r="Q396" s="203"/>
      <c r="R396" s="203"/>
      <c r="S396" s="203"/>
      <c r="T396" s="203"/>
      <c r="U396" s="203"/>
      <c r="V396" s="203"/>
      <c r="W396" s="203"/>
      <c r="X396" s="203"/>
      <c r="Y396" s="203"/>
      <c r="Z396" s="203"/>
      <c r="AA396" s="203"/>
    </row>
    <row r="397" spans="1:27">
      <c r="A397" s="225"/>
      <c r="B397" s="203"/>
      <c r="C397" s="203"/>
      <c r="D397" s="203"/>
      <c r="E397" s="203"/>
      <c r="F397" s="203"/>
      <c r="G397" s="203"/>
      <c r="H397" s="225"/>
      <c r="I397" s="226"/>
      <c r="J397" s="225"/>
      <c r="K397" s="225"/>
      <c r="L397" s="203"/>
      <c r="M397" s="225"/>
      <c r="N397" s="203"/>
      <c r="O397" s="203"/>
      <c r="P397" s="203"/>
      <c r="Q397" s="203"/>
      <c r="R397" s="203"/>
      <c r="S397" s="203"/>
      <c r="T397" s="203"/>
      <c r="U397" s="203"/>
      <c r="V397" s="203"/>
      <c r="W397" s="203"/>
      <c r="X397" s="203"/>
      <c r="Y397" s="203"/>
      <c r="Z397" s="203"/>
      <c r="AA397" s="203"/>
    </row>
    <row r="398" spans="1:27">
      <c r="A398" s="225"/>
      <c r="B398" s="203"/>
      <c r="C398" s="203"/>
      <c r="D398" s="203"/>
      <c r="E398" s="203"/>
      <c r="F398" s="203"/>
      <c r="G398" s="203"/>
      <c r="H398" s="225"/>
      <c r="I398" s="226"/>
      <c r="J398" s="225"/>
      <c r="K398" s="225"/>
      <c r="L398" s="203"/>
      <c r="M398" s="225"/>
      <c r="N398" s="203"/>
      <c r="O398" s="203"/>
      <c r="P398" s="203"/>
      <c r="Q398" s="203"/>
      <c r="R398" s="203"/>
      <c r="S398" s="203"/>
      <c r="T398" s="203"/>
      <c r="U398" s="203"/>
      <c r="V398" s="203"/>
      <c r="W398" s="203"/>
      <c r="X398" s="203"/>
      <c r="Y398" s="203"/>
      <c r="Z398" s="203"/>
      <c r="AA398" s="203"/>
    </row>
    <row r="399" spans="1:27">
      <c r="A399" s="225"/>
      <c r="B399" s="203"/>
      <c r="C399" s="203"/>
      <c r="D399" s="203"/>
      <c r="E399" s="203"/>
      <c r="F399" s="203"/>
      <c r="G399" s="203"/>
      <c r="H399" s="225"/>
      <c r="I399" s="226"/>
      <c r="J399" s="225"/>
      <c r="K399" s="225"/>
      <c r="L399" s="203"/>
      <c r="M399" s="225"/>
      <c r="N399" s="203"/>
      <c r="O399" s="203"/>
      <c r="P399" s="203"/>
      <c r="Q399" s="203"/>
      <c r="R399" s="203"/>
      <c r="S399" s="203"/>
      <c r="T399" s="203"/>
      <c r="U399" s="203"/>
      <c r="V399" s="203"/>
      <c r="W399" s="203"/>
      <c r="X399" s="203"/>
      <c r="Y399" s="203"/>
      <c r="Z399" s="203"/>
      <c r="AA399" s="203"/>
    </row>
    <row r="400" spans="1:27">
      <c r="A400" s="225"/>
      <c r="B400" s="203"/>
      <c r="C400" s="203"/>
      <c r="D400" s="203"/>
      <c r="E400" s="203"/>
      <c r="F400" s="203"/>
      <c r="G400" s="203"/>
      <c r="H400" s="225"/>
      <c r="I400" s="226"/>
      <c r="J400" s="225"/>
      <c r="K400" s="225"/>
      <c r="L400" s="203"/>
      <c r="M400" s="225"/>
      <c r="N400" s="203"/>
      <c r="O400" s="203"/>
      <c r="P400" s="203"/>
      <c r="Q400" s="203"/>
      <c r="R400" s="203"/>
      <c r="S400" s="203"/>
      <c r="T400" s="203"/>
      <c r="U400" s="203"/>
      <c r="V400" s="203"/>
      <c r="W400" s="203"/>
      <c r="X400" s="203"/>
      <c r="Y400" s="203"/>
      <c r="Z400" s="203"/>
      <c r="AA400" s="203"/>
    </row>
    <row r="401" spans="1:27">
      <c r="A401" s="225"/>
      <c r="B401" s="203"/>
      <c r="C401" s="203"/>
      <c r="D401" s="203"/>
      <c r="E401" s="203"/>
      <c r="F401" s="203"/>
      <c r="G401" s="203"/>
      <c r="H401" s="225"/>
      <c r="I401" s="226"/>
      <c r="J401" s="225"/>
      <c r="K401" s="225"/>
      <c r="L401" s="203"/>
      <c r="M401" s="225"/>
      <c r="N401" s="203"/>
      <c r="O401" s="203"/>
      <c r="P401" s="203"/>
      <c r="Q401" s="203"/>
      <c r="R401" s="203"/>
      <c r="S401" s="203"/>
      <c r="T401" s="203"/>
      <c r="U401" s="203"/>
      <c r="V401" s="203"/>
      <c r="W401" s="203"/>
      <c r="X401" s="203"/>
      <c r="Y401" s="203"/>
      <c r="Z401" s="203"/>
      <c r="AA401" s="203"/>
    </row>
    <row r="402" spans="1:27">
      <c r="A402" s="225"/>
      <c r="B402" s="203"/>
      <c r="C402" s="203"/>
      <c r="D402" s="203"/>
      <c r="E402" s="203"/>
      <c r="F402" s="203"/>
      <c r="G402" s="203"/>
      <c r="H402" s="225"/>
      <c r="I402" s="226"/>
      <c r="J402" s="225"/>
      <c r="K402" s="225"/>
      <c r="L402" s="203"/>
      <c r="M402" s="225"/>
      <c r="N402" s="203"/>
      <c r="O402" s="203"/>
      <c r="P402" s="203"/>
      <c r="Q402" s="203"/>
      <c r="R402" s="203"/>
      <c r="S402" s="203"/>
      <c r="T402" s="203"/>
      <c r="U402" s="203"/>
      <c r="V402" s="203"/>
      <c r="W402" s="203"/>
      <c r="X402" s="203"/>
      <c r="Y402" s="203"/>
      <c r="Z402" s="203"/>
      <c r="AA402" s="203"/>
    </row>
    <row r="403" spans="1:27">
      <c r="A403" s="225"/>
      <c r="B403" s="203"/>
      <c r="C403" s="203"/>
      <c r="D403" s="203"/>
      <c r="E403" s="203"/>
      <c r="F403" s="203"/>
      <c r="G403" s="203"/>
      <c r="H403" s="225"/>
      <c r="I403" s="226"/>
      <c r="J403" s="225"/>
      <c r="K403" s="225"/>
      <c r="L403" s="203"/>
      <c r="M403" s="225"/>
      <c r="N403" s="203"/>
      <c r="O403" s="203"/>
      <c r="P403" s="203"/>
      <c r="Q403" s="203"/>
      <c r="R403" s="203"/>
      <c r="S403" s="203"/>
      <c r="T403" s="203"/>
      <c r="U403" s="203"/>
      <c r="V403" s="203"/>
      <c r="W403" s="203"/>
      <c r="X403" s="203"/>
      <c r="Y403" s="203"/>
      <c r="Z403" s="203"/>
      <c r="AA403" s="203"/>
    </row>
    <row r="404" spans="1:27">
      <c r="A404" s="225"/>
      <c r="B404" s="203"/>
      <c r="C404" s="203"/>
      <c r="D404" s="203"/>
      <c r="E404" s="203"/>
      <c r="F404" s="203"/>
      <c r="G404" s="203"/>
      <c r="H404" s="225"/>
      <c r="I404" s="226"/>
      <c r="J404" s="225"/>
      <c r="K404" s="225"/>
      <c r="L404" s="203"/>
      <c r="M404" s="225"/>
      <c r="N404" s="203"/>
      <c r="O404" s="203"/>
      <c r="P404" s="203"/>
      <c r="Q404" s="203"/>
      <c r="R404" s="203"/>
      <c r="S404" s="203"/>
      <c r="T404" s="203"/>
      <c r="U404" s="203"/>
      <c r="V404" s="203"/>
      <c r="W404" s="203"/>
      <c r="X404" s="203"/>
      <c r="Y404" s="203"/>
      <c r="Z404" s="203"/>
      <c r="AA404" s="203"/>
    </row>
    <row r="405" spans="1:27">
      <c r="A405" s="225"/>
      <c r="B405" s="203"/>
      <c r="C405" s="203"/>
      <c r="D405" s="203"/>
      <c r="E405" s="203"/>
      <c r="F405" s="203"/>
      <c r="G405" s="203"/>
      <c r="H405" s="225"/>
      <c r="I405" s="226"/>
      <c r="J405" s="225"/>
      <c r="K405" s="225"/>
      <c r="L405" s="203"/>
      <c r="M405" s="225"/>
      <c r="N405" s="203"/>
      <c r="O405" s="203"/>
      <c r="P405" s="203"/>
      <c r="Q405" s="203"/>
      <c r="R405" s="203"/>
      <c r="S405" s="203"/>
      <c r="T405" s="203"/>
      <c r="U405" s="203"/>
      <c r="V405" s="203"/>
      <c r="W405" s="203"/>
      <c r="X405" s="203"/>
      <c r="Y405" s="203"/>
      <c r="Z405" s="203"/>
      <c r="AA405" s="203"/>
    </row>
    <row r="406" spans="1:27">
      <c r="A406" s="225"/>
      <c r="B406" s="203"/>
      <c r="C406" s="203"/>
      <c r="D406" s="203"/>
      <c r="E406" s="203"/>
      <c r="F406" s="203"/>
      <c r="G406" s="203"/>
      <c r="H406" s="225"/>
      <c r="I406" s="226"/>
      <c r="J406" s="225"/>
      <c r="K406" s="225"/>
      <c r="L406" s="203"/>
      <c r="M406" s="225"/>
      <c r="N406" s="203"/>
      <c r="O406" s="203"/>
      <c r="P406" s="203"/>
      <c r="Q406" s="203"/>
      <c r="R406" s="203"/>
      <c r="S406" s="203"/>
      <c r="T406" s="203"/>
      <c r="U406" s="203"/>
      <c r="V406" s="203"/>
      <c r="W406" s="203"/>
      <c r="X406" s="203"/>
      <c r="Y406" s="203"/>
      <c r="Z406" s="203"/>
      <c r="AA406" s="203"/>
    </row>
    <row r="407" spans="1:27">
      <c r="A407" s="225"/>
      <c r="B407" s="203"/>
      <c r="C407" s="203"/>
      <c r="D407" s="203"/>
      <c r="E407" s="203"/>
      <c r="F407" s="203"/>
      <c r="G407" s="203"/>
      <c r="H407" s="225"/>
      <c r="I407" s="226"/>
      <c r="J407" s="225"/>
      <c r="K407" s="225"/>
      <c r="L407" s="203"/>
      <c r="M407" s="225"/>
      <c r="N407" s="203"/>
      <c r="O407" s="203"/>
      <c r="P407" s="203"/>
      <c r="Q407" s="203"/>
      <c r="R407" s="203"/>
      <c r="S407" s="203"/>
      <c r="T407" s="203"/>
      <c r="U407" s="203"/>
      <c r="V407" s="203"/>
      <c r="W407" s="203"/>
      <c r="X407" s="203"/>
      <c r="Y407" s="203"/>
      <c r="Z407" s="203"/>
      <c r="AA407" s="203"/>
    </row>
    <row r="408" spans="1:27">
      <c r="A408" s="225"/>
      <c r="B408" s="203"/>
      <c r="C408" s="203"/>
      <c r="D408" s="203"/>
      <c r="E408" s="203"/>
      <c r="F408" s="203"/>
      <c r="G408" s="203"/>
      <c r="H408" s="225"/>
      <c r="I408" s="226"/>
      <c r="J408" s="225"/>
      <c r="K408" s="225"/>
      <c r="L408" s="203"/>
      <c r="M408" s="225"/>
      <c r="N408" s="203"/>
      <c r="O408" s="203"/>
      <c r="P408" s="203"/>
      <c r="Q408" s="203"/>
      <c r="R408" s="203"/>
      <c r="S408" s="203"/>
      <c r="T408" s="203"/>
      <c r="U408" s="203"/>
      <c r="V408" s="203"/>
      <c r="W408" s="203"/>
      <c r="X408" s="203"/>
      <c r="Y408" s="203"/>
      <c r="Z408" s="203"/>
      <c r="AA408" s="203"/>
    </row>
    <row r="409" spans="1:27">
      <c r="A409" s="225"/>
      <c r="B409" s="203"/>
      <c r="C409" s="203"/>
      <c r="D409" s="203"/>
      <c r="E409" s="203"/>
      <c r="F409" s="203"/>
      <c r="G409" s="203"/>
      <c r="H409" s="225"/>
      <c r="I409" s="226"/>
      <c r="J409" s="225"/>
      <c r="K409" s="225"/>
      <c r="L409" s="203"/>
      <c r="M409" s="225"/>
      <c r="N409" s="203"/>
      <c r="O409" s="203"/>
      <c r="P409" s="203"/>
      <c r="Q409" s="203"/>
      <c r="R409" s="203"/>
      <c r="S409" s="203"/>
      <c r="T409" s="203"/>
      <c r="U409" s="203"/>
      <c r="V409" s="203"/>
      <c r="W409" s="203"/>
      <c r="X409" s="203"/>
      <c r="Y409" s="203"/>
      <c r="Z409" s="203"/>
      <c r="AA409" s="203"/>
    </row>
    <row r="410" spans="1:27">
      <c r="A410" s="225"/>
      <c r="B410" s="203"/>
      <c r="C410" s="203"/>
      <c r="D410" s="203"/>
      <c r="E410" s="203"/>
      <c r="F410" s="203"/>
      <c r="G410" s="203"/>
      <c r="H410" s="225"/>
      <c r="I410" s="226"/>
      <c r="J410" s="225"/>
      <c r="K410" s="225"/>
      <c r="L410" s="203"/>
      <c r="M410" s="225"/>
      <c r="N410" s="203"/>
      <c r="O410" s="203"/>
      <c r="P410" s="203"/>
      <c r="Q410" s="203"/>
      <c r="R410" s="203"/>
      <c r="S410" s="203"/>
      <c r="T410" s="203"/>
      <c r="U410" s="203"/>
      <c r="V410" s="203"/>
      <c r="W410" s="203"/>
      <c r="X410" s="203"/>
      <c r="Y410" s="203"/>
      <c r="Z410" s="203"/>
      <c r="AA410" s="203"/>
    </row>
    <row r="411" spans="1:27">
      <c r="A411" s="225"/>
      <c r="B411" s="203"/>
      <c r="C411" s="203"/>
      <c r="D411" s="203"/>
      <c r="E411" s="203"/>
      <c r="F411" s="203"/>
      <c r="G411" s="203"/>
      <c r="H411" s="225"/>
      <c r="I411" s="226"/>
      <c r="J411" s="225"/>
      <c r="K411" s="225"/>
      <c r="L411" s="203"/>
      <c r="M411" s="225"/>
      <c r="N411" s="203"/>
      <c r="O411" s="203"/>
      <c r="P411" s="203"/>
      <c r="Q411" s="203"/>
      <c r="R411" s="203"/>
      <c r="S411" s="203"/>
      <c r="T411" s="203"/>
      <c r="U411" s="203"/>
      <c r="V411" s="203"/>
      <c r="W411" s="203"/>
      <c r="X411" s="203"/>
      <c r="Y411" s="203"/>
      <c r="Z411" s="203"/>
      <c r="AA411" s="203"/>
    </row>
    <row r="412" spans="1:27">
      <c r="A412" s="225"/>
      <c r="B412" s="203"/>
      <c r="C412" s="203"/>
      <c r="D412" s="203"/>
      <c r="E412" s="203"/>
      <c r="F412" s="203"/>
      <c r="G412" s="203"/>
      <c r="H412" s="225"/>
      <c r="I412" s="226"/>
      <c r="J412" s="225"/>
      <c r="K412" s="225"/>
      <c r="L412" s="203"/>
      <c r="M412" s="225"/>
      <c r="N412" s="203"/>
      <c r="O412" s="203"/>
      <c r="P412" s="203"/>
      <c r="Q412" s="203"/>
      <c r="R412" s="203"/>
      <c r="S412" s="203"/>
      <c r="T412" s="203"/>
      <c r="U412" s="203"/>
      <c r="V412" s="203"/>
      <c r="W412" s="203"/>
      <c r="X412" s="203"/>
      <c r="Y412" s="203"/>
      <c r="Z412" s="203"/>
      <c r="AA412" s="203"/>
    </row>
    <row r="413" spans="1:27">
      <c r="A413" s="225"/>
      <c r="B413" s="203"/>
      <c r="C413" s="203"/>
      <c r="D413" s="203"/>
      <c r="E413" s="203"/>
      <c r="F413" s="203"/>
      <c r="G413" s="203"/>
      <c r="H413" s="225"/>
      <c r="I413" s="226"/>
      <c r="J413" s="225"/>
      <c r="K413" s="225"/>
      <c r="L413" s="203"/>
      <c r="M413" s="225"/>
      <c r="N413" s="203"/>
      <c r="O413" s="203"/>
      <c r="P413" s="203"/>
      <c r="Q413" s="203"/>
      <c r="R413" s="203"/>
      <c r="S413" s="203"/>
      <c r="T413" s="203"/>
      <c r="U413" s="203"/>
      <c r="V413" s="203"/>
      <c r="W413" s="203"/>
      <c r="X413" s="203"/>
      <c r="Y413" s="203"/>
      <c r="Z413" s="203"/>
      <c r="AA413" s="203"/>
    </row>
    <row r="414" spans="1:27">
      <c r="A414" s="225"/>
      <c r="B414" s="203"/>
      <c r="C414" s="203"/>
      <c r="D414" s="203"/>
      <c r="E414" s="203"/>
      <c r="F414" s="203"/>
      <c r="G414" s="203"/>
      <c r="H414" s="225"/>
      <c r="I414" s="226"/>
      <c r="J414" s="225"/>
      <c r="K414" s="225"/>
      <c r="L414" s="203"/>
      <c r="M414" s="225"/>
      <c r="N414" s="203"/>
      <c r="O414" s="203"/>
      <c r="P414" s="203"/>
      <c r="Q414" s="203"/>
      <c r="R414" s="203"/>
      <c r="S414" s="203"/>
      <c r="T414" s="203"/>
      <c r="U414" s="203"/>
      <c r="V414" s="203"/>
      <c r="W414" s="203"/>
      <c r="X414" s="203"/>
      <c r="Y414" s="203"/>
      <c r="Z414" s="203"/>
      <c r="AA414" s="203"/>
    </row>
    <row r="415" spans="1:27">
      <c r="A415" s="225"/>
      <c r="B415" s="203"/>
      <c r="C415" s="203"/>
      <c r="D415" s="203"/>
      <c r="E415" s="203"/>
      <c r="F415" s="203"/>
      <c r="G415" s="203"/>
      <c r="H415" s="225"/>
      <c r="I415" s="226"/>
      <c r="J415" s="225"/>
      <c r="K415" s="225"/>
      <c r="L415" s="203"/>
      <c r="M415" s="225"/>
      <c r="N415" s="203"/>
      <c r="O415" s="203"/>
      <c r="P415" s="203"/>
      <c r="Q415" s="203"/>
      <c r="R415" s="203"/>
      <c r="S415" s="203"/>
      <c r="T415" s="203"/>
      <c r="U415" s="203"/>
      <c r="V415" s="203"/>
      <c r="W415" s="203"/>
      <c r="X415" s="203"/>
      <c r="Y415" s="203"/>
      <c r="Z415" s="203"/>
      <c r="AA415" s="203"/>
    </row>
    <row r="416" spans="1:27">
      <c r="A416" s="225"/>
      <c r="B416" s="203"/>
      <c r="C416" s="203"/>
      <c r="D416" s="203"/>
      <c r="E416" s="203"/>
      <c r="F416" s="203"/>
      <c r="G416" s="203"/>
      <c r="H416" s="225"/>
      <c r="I416" s="226"/>
      <c r="J416" s="225"/>
      <c r="K416" s="225"/>
      <c r="L416" s="203"/>
      <c r="M416" s="225"/>
      <c r="N416" s="203"/>
      <c r="O416" s="203"/>
      <c r="P416" s="203"/>
      <c r="Q416" s="203"/>
      <c r="R416" s="203"/>
      <c r="S416" s="203"/>
      <c r="T416" s="203"/>
      <c r="U416" s="203"/>
      <c r="V416" s="203"/>
      <c r="W416" s="203"/>
      <c r="X416" s="203"/>
      <c r="Y416" s="203"/>
      <c r="Z416" s="203"/>
      <c r="AA416" s="203"/>
    </row>
    <row r="417" spans="1:27">
      <c r="A417" s="225"/>
      <c r="B417" s="203"/>
      <c r="C417" s="203"/>
      <c r="D417" s="203"/>
      <c r="E417" s="203"/>
      <c r="F417" s="203"/>
      <c r="G417" s="203"/>
      <c r="H417" s="225"/>
      <c r="I417" s="226"/>
      <c r="J417" s="225"/>
      <c r="K417" s="225"/>
      <c r="L417" s="203"/>
      <c r="M417" s="225"/>
      <c r="N417" s="203"/>
      <c r="O417" s="203"/>
      <c r="P417" s="203"/>
      <c r="Q417" s="203"/>
      <c r="R417" s="203"/>
      <c r="S417" s="203"/>
      <c r="T417" s="203"/>
      <c r="U417" s="203"/>
      <c r="V417" s="203"/>
      <c r="W417" s="203"/>
      <c r="X417" s="203"/>
      <c r="Y417" s="203"/>
      <c r="Z417" s="203"/>
      <c r="AA417" s="203"/>
    </row>
    <row r="418" spans="1:27">
      <c r="A418" s="225"/>
      <c r="B418" s="203"/>
      <c r="C418" s="203"/>
      <c r="D418" s="203"/>
      <c r="E418" s="203"/>
      <c r="F418" s="203"/>
      <c r="G418" s="203"/>
      <c r="H418" s="225"/>
      <c r="I418" s="226"/>
      <c r="J418" s="225"/>
      <c r="K418" s="225"/>
      <c r="L418" s="203"/>
      <c r="M418" s="225"/>
      <c r="N418" s="203"/>
      <c r="O418" s="203"/>
      <c r="P418" s="203"/>
      <c r="Q418" s="203"/>
      <c r="R418" s="203"/>
      <c r="S418" s="203"/>
      <c r="T418" s="203"/>
      <c r="U418" s="203"/>
      <c r="V418" s="203"/>
      <c r="W418" s="203"/>
      <c r="X418" s="203"/>
      <c r="Y418" s="203"/>
      <c r="Z418" s="203"/>
      <c r="AA418" s="203"/>
    </row>
    <row r="419" spans="1:27">
      <c r="A419" s="225"/>
      <c r="B419" s="203"/>
      <c r="C419" s="203"/>
      <c r="D419" s="203"/>
      <c r="E419" s="203"/>
      <c r="F419" s="203"/>
      <c r="G419" s="203"/>
      <c r="H419" s="225"/>
      <c r="I419" s="226"/>
      <c r="J419" s="225"/>
      <c r="K419" s="225"/>
      <c r="L419" s="203"/>
      <c r="M419" s="225"/>
      <c r="N419" s="203"/>
      <c r="O419" s="203"/>
      <c r="P419" s="203"/>
      <c r="Q419" s="203"/>
      <c r="R419" s="203"/>
      <c r="S419" s="203"/>
      <c r="T419" s="203"/>
      <c r="U419" s="203"/>
      <c r="V419" s="203"/>
      <c r="W419" s="203"/>
      <c r="X419" s="203"/>
      <c r="Y419" s="203"/>
      <c r="Z419" s="203"/>
      <c r="AA419" s="203"/>
    </row>
    <row r="420" spans="1:27">
      <c r="A420" s="225"/>
      <c r="B420" s="203"/>
      <c r="C420" s="203"/>
      <c r="D420" s="203"/>
      <c r="E420" s="203"/>
      <c r="F420" s="203"/>
      <c r="G420" s="203"/>
      <c r="H420" s="225"/>
      <c r="I420" s="226"/>
      <c r="J420" s="225"/>
      <c r="K420" s="225"/>
      <c r="L420" s="203"/>
      <c r="M420" s="225"/>
      <c r="N420" s="203"/>
      <c r="O420" s="203"/>
      <c r="P420" s="203"/>
      <c r="Q420" s="203"/>
      <c r="R420" s="203"/>
      <c r="S420" s="203"/>
      <c r="T420" s="203"/>
      <c r="U420" s="203"/>
      <c r="V420" s="203"/>
      <c r="W420" s="203"/>
      <c r="X420" s="203"/>
      <c r="Y420" s="203"/>
      <c r="Z420" s="203"/>
      <c r="AA420" s="203"/>
    </row>
    <row r="421" spans="1:27">
      <c r="A421" s="225"/>
      <c r="B421" s="203"/>
      <c r="C421" s="203"/>
      <c r="D421" s="203"/>
      <c r="E421" s="203"/>
      <c r="F421" s="203"/>
      <c r="G421" s="203"/>
      <c r="H421" s="225"/>
      <c r="I421" s="226"/>
      <c r="J421" s="225"/>
      <c r="K421" s="225"/>
      <c r="L421" s="203"/>
      <c r="M421" s="225"/>
      <c r="N421" s="203"/>
      <c r="O421" s="203"/>
      <c r="P421" s="203"/>
      <c r="Q421" s="203"/>
      <c r="R421" s="203"/>
      <c r="S421" s="203"/>
      <c r="T421" s="203"/>
      <c r="U421" s="203"/>
      <c r="V421" s="203"/>
      <c r="W421" s="203"/>
      <c r="X421" s="203"/>
      <c r="Y421" s="203"/>
      <c r="Z421" s="203"/>
      <c r="AA421" s="203"/>
    </row>
    <row r="422" spans="1:27">
      <c r="A422" s="225"/>
      <c r="B422" s="203"/>
      <c r="C422" s="203"/>
      <c r="D422" s="203"/>
      <c r="E422" s="203"/>
      <c r="F422" s="203"/>
      <c r="G422" s="203"/>
      <c r="H422" s="225"/>
      <c r="I422" s="226"/>
      <c r="J422" s="225"/>
      <c r="K422" s="225"/>
      <c r="L422" s="203"/>
      <c r="M422" s="225"/>
      <c r="N422" s="203"/>
      <c r="O422" s="203"/>
      <c r="P422" s="203"/>
      <c r="Q422" s="203"/>
      <c r="R422" s="203"/>
      <c r="S422" s="203"/>
      <c r="T422" s="203"/>
      <c r="U422" s="203"/>
      <c r="V422" s="203"/>
      <c r="W422" s="203"/>
      <c r="X422" s="203"/>
      <c r="Y422" s="203"/>
      <c r="Z422" s="203"/>
      <c r="AA422" s="203"/>
    </row>
    <row r="423" spans="1:27">
      <c r="A423" s="225"/>
      <c r="B423" s="203"/>
      <c r="C423" s="203"/>
      <c r="D423" s="203"/>
      <c r="E423" s="203"/>
      <c r="F423" s="203"/>
      <c r="G423" s="203"/>
      <c r="H423" s="225"/>
      <c r="I423" s="226"/>
      <c r="J423" s="225"/>
      <c r="K423" s="225"/>
      <c r="L423" s="203"/>
      <c r="M423" s="225"/>
      <c r="N423" s="203"/>
      <c r="O423" s="203"/>
      <c r="P423" s="203"/>
      <c r="Q423" s="203"/>
      <c r="R423" s="203"/>
      <c r="S423" s="203"/>
      <c r="T423" s="203"/>
      <c r="U423" s="203"/>
      <c r="V423" s="203"/>
      <c r="W423" s="203"/>
      <c r="X423" s="203"/>
      <c r="Y423" s="203"/>
      <c r="Z423" s="203"/>
      <c r="AA423" s="203"/>
    </row>
    <row r="424" spans="1:27">
      <c r="A424" s="225"/>
      <c r="B424" s="203"/>
      <c r="C424" s="203"/>
      <c r="D424" s="203"/>
      <c r="E424" s="203"/>
      <c r="F424" s="203"/>
      <c r="G424" s="203"/>
      <c r="H424" s="225"/>
      <c r="I424" s="226"/>
      <c r="J424" s="225"/>
      <c r="K424" s="225"/>
      <c r="L424" s="203"/>
      <c r="M424" s="225"/>
      <c r="N424" s="203"/>
      <c r="O424" s="203"/>
      <c r="P424" s="203"/>
      <c r="Q424" s="203"/>
      <c r="R424" s="203"/>
      <c r="S424" s="203"/>
      <c r="T424" s="203"/>
      <c r="U424" s="203"/>
      <c r="V424" s="203"/>
      <c r="W424" s="203"/>
      <c r="X424" s="203"/>
      <c r="Y424" s="203"/>
      <c r="Z424" s="203"/>
      <c r="AA424" s="203"/>
    </row>
    <row r="425" spans="1:27">
      <c r="A425" s="225"/>
      <c r="B425" s="203"/>
      <c r="C425" s="203"/>
      <c r="D425" s="203"/>
      <c r="E425" s="203"/>
      <c r="F425" s="203"/>
      <c r="G425" s="203"/>
      <c r="H425" s="225"/>
      <c r="I425" s="226"/>
      <c r="J425" s="225"/>
      <c r="K425" s="225"/>
      <c r="L425" s="203"/>
      <c r="M425" s="225"/>
      <c r="N425" s="203"/>
      <c r="O425" s="203"/>
      <c r="P425" s="203"/>
      <c r="Q425" s="203"/>
      <c r="R425" s="203"/>
      <c r="S425" s="203"/>
      <c r="T425" s="203"/>
      <c r="U425" s="203"/>
      <c r="V425" s="203"/>
      <c r="W425" s="203"/>
      <c r="X425" s="203"/>
      <c r="Y425" s="203"/>
      <c r="Z425" s="203"/>
      <c r="AA425" s="203"/>
    </row>
    <row r="426" spans="1:27">
      <c r="A426" s="225"/>
      <c r="B426" s="203"/>
      <c r="C426" s="203"/>
      <c r="D426" s="203"/>
      <c r="E426" s="203"/>
      <c r="F426" s="203"/>
      <c r="G426" s="203"/>
      <c r="H426" s="225"/>
      <c r="I426" s="226"/>
      <c r="J426" s="225"/>
      <c r="K426" s="225"/>
      <c r="L426" s="203"/>
      <c r="M426" s="225"/>
      <c r="N426" s="203"/>
      <c r="O426" s="203"/>
      <c r="P426" s="203"/>
      <c r="Q426" s="203"/>
      <c r="R426" s="203"/>
      <c r="S426" s="203"/>
      <c r="T426" s="203"/>
      <c r="U426" s="203"/>
      <c r="V426" s="203"/>
      <c r="W426" s="203"/>
      <c r="X426" s="203"/>
      <c r="Y426" s="203"/>
      <c r="Z426" s="203"/>
      <c r="AA426" s="203"/>
    </row>
    <row r="427" spans="1:27">
      <c r="A427" s="225"/>
      <c r="B427" s="203"/>
      <c r="C427" s="203"/>
      <c r="D427" s="203"/>
      <c r="E427" s="203"/>
      <c r="F427" s="203"/>
      <c r="G427" s="203"/>
      <c r="H427" s="225"/>
      <c r="I427" s="226"/>
      <c r="J427" s="225"/>
      <c r="K427" s="225"/>
      <c r="L427" s="203"/>
      <c r="M427" s="225"/>
      <c r="N427" s="203"/>
      <c r="O427" s="203"/>
      <c r="P427" s="203"/>
      <c r="Q427" s="203"/>
      <c r="R427" s="203"/>
      <c r="S427" s="203"/>
      <c r="T427" s="203"/>
      <c r="U427" s="203"/>
      <c r="V427" s="203"/>
      <c r="W427" s="203"/>
      <c r="X427" s="203"/>
      <c r="Y427" s="203"/>
      <c r="Z427" s="203"/>
      <c r="AA427" s="203"/>
    </row>
    <row r="428" spans="1:27">
      <c r="A428" s="225"/>
      <c r="B428" s="203"/>
      <c r="C428" s="203"/>
      <c r="D428" s="203"/>
      <c r="E428" s="203"/>
      <c r="F428" s="203"/>
      <c r="G428" s="203"/>
      <c r="H428" s="225"/>
      <c r="I428" s="226"/>
      <c r="J428" s="225"/>
      <c r="K428" s="225"/>
      <c r="L428" s="203"/>
      <c r="M428" s="225"/>
      <c r="N428" s="203"/>
      <c r="O428" s="203"/>
      <c r="P428" s="203"/>
      <c r="Q428" s="203"/>
      <c r="R428" s="203"/>
      <c r="S428" s="203"/>
      <c r="T428" s="203"/>
      <c r="U428" s="203"/>
      <c r="V428" s="203"/>
      <c r="W428" s="203"/>
      <c r="X428" s="203"/>
      <c r="Y428" s="203"/>
      <c r="Z428" s="203"/>
      <c r="AA428" s="203"/>
    </row>
    <row r="429" spans="1:27">
      <c r="A429" s="225"/>
      <c r="B429" s="203"/>
      <c r="C429" s="203"/>
      <c r="D429" s="203"/>
      <c r="E429" s="203"/>
      <c r="F429" s="203"/>
      <c r="G429" s="203"/>
      <c r="H429" s="225"/>
      <c r="I429" s="226"/>
      <c r="J429" s="225"/>
      <c r="K429" s="225"/>
      <c r="L429" s="203"/>
      <c r="M429" s="225"/>
      <c r="N429" s="203"/>
      <c r="O429" s="203"/>
      <c r="P429" s="203"/>
      <c r="Q429" s="203"/>
      <c r="R429" s="203"/>
      <c r="S429" s="203"/>
      <c r="T429" s="203"/>
      <c r="U429" s="203"/>
      <c r="V429" s="203"/>
      <c r="W429" s="203"/>
      <c r="X429" s="203"/>
      <c r="Y429" s="203"/>
      <c r="Z429" s="203"/>
      <c r="AA429" s="203"/>
    </row>
    <row r="430" spans="1:27">
      <c r="A430" s="225"/>
      <c r="B430" s="203"/>
      <c r="C430" s="203"/>
      <c r="D430" s="203"/>
      <c r="E430" s="203"/>
      <c r="F430" s="203"/>
      <c r="G430" s="203"/>
      <c r="H430" s="225"/>
      <c r="I430" s="226"/>
      <c r="J430" s="225"/>
      <c r="K430" s="225"/>
      <c r="L430" s="203"/>
      <c r="M430" s="225"/>
      <c r="N430" s="203"/>
      <c r="O430" s="203"/>
      <c r="P430" s="203"/>
      <c r="Q430" s="203"/>
      <c r="R430" s="203"/>
      <c r="S430" s="203"/>
      <c r="T430" s="203"/>
      <c r="U430" s="203"/>
      <c r="V430" s="203"/>
      <c r="W430" s="203"/>
      <c r="X430" s="203"/>
      <c r="Y430" s="203"/>
      <c r="Z430" s="203"/>
      <c r="AA430" s="203"/>
    </row>
    <row r="431" spans="1:27">
      <c r="A431" s="225"/>
      <c r="B431" s="203"/>
      <c r="C431" s="203"/>
      <c r="D431" s="203"/>
      <c r="E431" s="203"/>
      <c r="F431" s="203"/>
      <c r="G431" s="203"/>
      <c r="H431" s="225"/>
      <c r="I431" s="226"/>
      <c r="J431" s="225"/>
      <c r="K431" s="225"/>
      <c r="L431" s="203"/>
      <c r="M431" s="225"/>
      <c r="N431" s="203"/>
      <c r="O431" s="203"/>
      <c r="P431" s="203"/>
      <c r="Q431" s="203"/>
      <c r="R431" s="203"/>
      <c r="S431" s="203"/>
      <c r="T431" s="203"/>
      <c r="U431" s="203"/>
      <c r="V431" s="203"/>
      <c r="W431" s="203"/>
      <c r="X431" s="203"/>
      <c r="Y431" s="203"/>
      <c r="Z431" s="203"/>
      <c r="AA431" s="203"/>
    </row>
    <row r="432" spans="1:27">
      <c r="A432" s="225"/>
      <c r="B432" s="203"/>
      <c r="C432" s="203"/>
      <c r="D432" s="203"/>
      <c r="E432" s="203"/>
      <c r="F432" s="203"/>
      <c r="G432" s="203"/>
      <c r="H432" s="225"/>
      <c r="I432" s="226"/>
      <c r="J432" s="225"/>
      <c r="K432" s="225"/>
      <c r="L432" s="203"/>
      <c r="M432" s="225"/>
      <c r="N432" s="203"/>
      <c r="O432" s="203"/>
      <c r="P432" s="203"/>
      <c r="Q432" s="203"/>
      <c r="R432" s="203"/>
      <c r="S432" s="203"/>
      <c r="T432" s="203"/>
      <c r="U432" s="203"/>
      <c r="V432" s="203"/>
      <c r="W432" s="203"/>
      <c r="X432" s="203"/>
      <c r="Y432" s="203"/>
      <c r="Z432" s="203"/>
      <c r="AA432" s="203"/>
    </row>
    <row r="433" spans="1:27">
      <c r="A433" s="225"/>
      <c r="B433" s="203"/>
      <c r="C433" s="203"/>
      <c r="D433" s="203"/>
      <c r="E433" s="203"/>
      <c r="F433" s="203"/>
      <c r="G433" s="203"/>
      <c r="H433" s="225"/>
      <c r="I433" s="226"/>
      <c r="J433" s="225"/>
      <c r="K433" s="225"/>
      <c r="L433" s="203"/>
      <c r="M433" s="225"/>
      <c r="N433" s="203"/>
      <c r="O433" s="203"/>
      <c r="P433" s="203"/>
      <c r="Q433" s="203"/>
      <c r="R433" s="203"/>
      <c r="S433" s="203"/>
      <c r="T433" s="203"/>
      <c r="U433" s="203"/>
      <c r="V433" s="203"/>
      <c r="W433" s="203"/>
      <c r="X433" s="203"/>
      <c r="Y433" s="203"/>
      <c r="Z433" s="203"/>
      <c r="AA433" s="203"/>
    </row>
    <row r="434" spans="1:27">
      <c r="A434" s="225"/>
      <c r="B434" s="203"/>
      <c r="C434" s="203"/>
      <c r="D434" s="203"/>
      <c r="E434" s="203"/>
      <c r="F434" s="203"/>
      <c r="G434" s="203"/>
      <c r="H434" s="225"/>
      <c r="I434" s="226"/>
      <c r="J434" s="225"/>
      <c r="K434" s="225"/>
      <c r="L434" s="203"/>
      <c r="M434" s="225"/>
      <c r="N434" s="203"/>
      <c r="O434" s="203"/>
      <c r="P434" s="203"/>
      <c r="Q434" s="203"/>
      <c r="R434" s="203"/>
      <c r="S434" s="203"/>
      <c r="T434" s="203"/>
      <c r="U434" s="203"/>
      <c r="V434" s="203"/>
      <c r="W434" s="203"/>
      <c r="X434" s="203"/>
      <c r="Y434" s="203"/>
      <c r="Z434" s="203"/>
      <c r="AA434" s="203"/>
    </row>
    <row r="435" spans="1:27">
      <c r="A435" s="225"/>
      <c r="B435" s="203"/>
      <c r="C435" s="203"/>
      <c r="D435" s="203"/>
      <c r="E435" s="203"/>
      <c r="F435" s="203"/>
      <c r="G435" s="203"/>
      <c r="H435" s="225"/>
      <c r="I435" s="226"/>
      <c r="J435" s="225"/>
      <c r="K435" s="225"/>
      <c r="L435" s="203"/>
      <c r="M435" s="225"/>
      <c r="N435" s="203"/>
      <c r="O435" s="203"/>
      <c r="P435" s="203"/>
      <c r="Q435" s="203"/>
      <c r="R435" s="203"/>
      <c r="S435" s="203"/>
      <c r="T435" s="203"/>
      <c r="U435" s="203"/>
      <c r="V435" s="203"/>
      <c r="W435" s="203"/>
      <c r="X435" s="203"/>
      <c r="Y435" s="203"/>
      <c r="Z435" s="203"/>
      <c r="AA435" s="203"/>
    </row>
    <row r="436" spans="1:27">
      <c r="A436" s="225"/>
      <c r="B436" s="203"/>
      <c r="C436" s="203"/>
      <c r="D436" s="203"/>
      <c r="E436" s="203"/>
      <c r="F436" s="203"/>
      <c r="G436" s="203"/>
      <c r="H436" s="225"/>
      <c r="I436" s="226"/>
      <c r="J436" s="225"/>
      <c r="K436" s="225"/>
      <c r="L436" s="203"/>
      <c r="M436" s="225"/>
      <c r="N436" s="203"/>
      <c r="O436" s="203"/>
      <c r="P436" s="203"/>
      <c r="Q436" s="203"/>
      <c r="R436" s="203"/>
      <c r="S436" s="203"/>
      <c r="T436" s="203"/>
      <c r="U436" s="203"/>
      <c r="V436" s="203"/>
      <c r="W436" s="203"/>
      <c r="X436" s="203"/>
      <c r="Y436" s="203"/>
      <c r="Z436" s="203"/>
      <c r="AA436" s="203"/>
    </row>
    <row r="437" spans="1:27">
      <c r="A437" s="225"/>
      <c r="B437" s="203"/>
      <c r="C437" s="203"/>
      <c r="D437" s="203"/>
      <c r="E437" s="203"/>
      <c r="F437" s="203"/>
      <c r="G437" s="203"/>
      <c r="H437" s="225"/>
      <c r="I437" s="226"/>
      <c r="J437" s="225"/>
      <c r="K437" s="225"/>
      <c r="L437" s="203"/>
      <c r="M437" s="225"/>
      <c r="N437" s="203"/>
      <c r="O437" s="203"/>
      <c r="P437" s="203"/>
      <c r="Q437" s="203"/>
      <c r="R437" s="203"/>
      <c r="S437" s="203"/>
      <c r="T437" s="203"/>
      <c r="U437" s="203"/>
      <c r="V437" s="203"/>
      <c r="W437" s="203"/>
      <c r="X437" s="203"/>
      <c r="Y437" s="203"/>
      <c r="Z437" s="203"/>
      <c r="AA437" s="203"/>
    </row>
    <row r="438" spans="1:27">
      <c r="A438" s="225"/>
      <c r="B438" s="203"/>
      <c r="C438" s="203"/>
      <c r="D438" s="203"/>
      <c r="E438" s="203"/>
      <c r="F438" s="203"/>
      <c r="G438" s="203"/>
      <c r="H438" s="225"/>
      <c r="I438" s="226"/>
      <c r="J438" s="225"/>
      <c r="K438" s="225"/>
      <c r="L438" s="203"/>
      <c r="M438" s="225"/>
      <c r="N438" s="203"/>
      <c r="O438" s="203"/>
      <c r="P438" s="203"/>
      <c r="Q438" s="203"/>
      <c r="R438" s="203"/>
      <c r="S438" s="203"/>
      <c r="T438" s="203"/>
      <c r="U438" s="203"/>
      <c r="V438" s="203"/>
      <c r="W438" s="203"/>
      <c r="X438" s="203"/>
      <c r="Y438" s="203"/>
      <c r="Z438" s="203"/>
      <c r="AA438" s="203"/>
    </row>
    <row r="439" spans="1:27">
      <c r="A439" s="225"/>
      <c r="B439" s="203"/>
      <c r="C439" s="203"/>
      <c r="D439" s="203"/>
      <c r="E439" s="203"/>
      <c r="F439" s="203"/>
      <c r="G439" s="203"/>
      <c r="H439" s="225"/>
      <c r="I439" s="226"/>
      <c r="J439" s="225"/>
      <c r="K439" s="225"/>
      <c r="L439" s="203"/>
      <c r="M439" s="225"/>
      <c r="N439" s="203"/>
      <c r="O439" s="203"/>
      <c r="P439" s="203"/>
      <c r="Q439" s="203"/>
      <c r="R439" s="203"/>
      <c r="S439" s="203"/>
      <c r="T439" s="203"/>
      <c r="U439" s="203"/>
      <c r="V439" s="203"/>
      <c r="W439" s="203"/>
      <c r="X439" s="203"/>
      <c r="Y439" s="203"/>
      <c r="Z439" s="203"/>
      <c r="AA439" s="203"/>
    </row>
    <row r="440" spans="1:27">
      <c r="A440" s="225"/>
      <c r="B440" s="203"/>
      <c r="C440" s="203"/>
      <c r="D440" s="203"/>
      <c r="E440" s="203"/>
      <c r="F440" s="203"/>
      <c r="G440" s="203"/>
      <c r="H440" s="225"/>
      <c r="I440" s="226"/>
      <c r="J440" s="225"/>
      <c r="K440" s="225"/>
      <c r="L440" s="203"/>
      <c r="M440" s="225"/>
      <c r="N440" s="203"/>
      <c r="O440" s="203"/>
      <c r="P440" s="203"/>
      <c r="Q440" s="203"/>
      <c r="R440" s="203"/>
      <c r="S440" s="203"/>
      <c r="T440" s="203"/>
      <c r="U440" s="203"/>
      <c r="V440" s="203"/>
      <c r="W440" s="203"/>
      <c r="X440" s="203"/>
      <c r="Y440" s="203"/>
      <c r="Z440" s="203"/>
      <c r="AA440" s="203"/>
    </row>
    <row r="441" spans="1:27">
      <c r="A441" s="225"/>
      <c r="B441" s="203"/>
      <c r="C441" s="203"/>
      <c r="D441" s="203"/>
      <c r="E441" s="203"/>
      <c r="F441" s="203"/>
      <c r="G441" s="203"/>
      <c r="H441" s="225"/>
      <c r="I441" s="226"/>
      <c r="J441" s="225"/>
      <c r="K441" s="225"/>
      <c r="L441" s="203"/>
      <c r="M441" s="225"/>
      <c r="N441" s="203"/>
      <c r="O441" s="203"/>
      <c r="P441" s="203"/>
      <c r="Q441" s="203"/>
      <c r="R441" s="203"/>
      <c r="S441" s="203"/>
      <c r="T441" s="203"/>
      <c r="U441" s="203"/>
      <c r="V441" s="203"/>
      <c r="W441" s="203"/>
      <c r="X441" s="203"/>
      <c r="Y441" s="203"/>
      <c r="Z441" s="203"/>
      <c r="AA441" s="203"/>
    </row>
    <row r="442" spans="1:27">
      <c r="A442" s="225"/>
      <c r="B442" s="203"/>
      <c r="C442" s="203"/>
      <c r="D442" s="203"/>
      <c r="E442" s="203"/>
      <c r="F442" s="203"/>
      <c r="G442" s="203"/>
      <c r="H442" s="225"/>
      <c r="I442" s="226"/>
      <c r="J442" s="225"/>
      <c r="K442" s="225"/>
      <c r="L442" s="203"/>
      <c r="M442" s="225"/>
      <c r="N442" s="203"/>
      <c r="O442" s="203"/>
      <c r="P442" s="203"/>
      <c r="Q442" s="203"/>
      <c r="R442" s="203"/>
      <c r="S442" s="203"/>
      <c r="T442" s="203"/>
      <c r="U442" s="203"/>
      <c r="V442" s="203"/>
      <c r="W442" s="203"/>
      <c r="X442" s="203"/>
      <c r="Y442" s="203"/>
      <c r="Z442" s="203"/>
      <c r="AA442" s="203"/>
    </row>
    <row r="443" spans="1:27">
      <c r="A443" s="225"/>
      <c r="B443" s="203"/>
      <c r="C443" s="203"/>
      <c r="D443" s="203"/>
      <c r="E443" s="203"/>
      <c r="F443" s="203"/>
      <c r="G443" s="203"/>
      <c r="H443" s="225"/>
      <c r="I443" s="226"/>
      <c r="J443" s="225"/>
      <c r="K443" s="225"/>
      <c r="L443" s="203"/>
      <c r="M443" s="225"/>
      <c r="N443" s="203"/>
      <c r="O443" s="203"/>
      <c r="P443" s="203"/>
      <c r="Q443" s="203"/>
      <c r="R443" s="203"/>
      <c r="S443" s="203"/>
      <c r="T443" s="203"/>
      <c r="U443" s="203"/>
      <c r="V443" s="203"/>
      <c r="W443" s="203"/>
      <c r="X443" s="203"/>
      <c r="Y443" s="203"/>
      <c r="Z443" s="203"/>
      <c r="AA443" s="203"/>
    </row>
    <row r="444" spans="1:27">
      <c r="A444" s="225"/>
      <c r="B444" s="203"/>
      <c r="C444" s="203"/>
      <c r="D444" s="203"/>
      <c r="E444" s="203"/>
      <c r="F444" s="203"/>
      <c r="G444" s="203"/>
      <c r="H444" s="225"/>
      <c r="I444" s="226"/>
      <c r="J444" s="225"/>
      <c r="K444" s="225"/>
      <c r="L444" s="203"/>
      <c r="M444" s="225"/>
      <c r="N444" s="203"/>
      <c r="O444" s="203"/>
      <c r="P444" s="203"/>
      <c r="Q444" s="203"/>
      <c r="R444" s="203"/>
      <c r="S444" s="203"/>
      <c r="T444" s="203"/>
      <c r="U444" s="203"/>
      <c r="V444" s="203"/>
      <c r="W444" s="203"/>
      <c r="X444" s="203"/>
      <c r="Y444" s="203"/>
      <c r="Z444" s="203"/>
      <c r="AA444" s="203"/>
    </row>
    <row r="445" spans="1:27">
      <c r="A445" s="225"/>
      <c r="B445" s="203"/>
      <c r="C445" s="203"/>
      <c r="D445" s="203"/>
      <c r="E445" s="203"/>
      <c r="F445" s="203"/>
      <c r="G445" s="203"/>
      <c r="H445" s="225"/>
      <c r="I445" s="226"/>
      <c r="J445" s="225"/>
      <c r="K445" s="225"/>
      <c r="L445" s="203"/>
      <c r="M445" s="225"/>
      <c r="N445" s="203"/>
      <c r="O445" s="203"/>
      <c r="P445" s="203"/>
      <c r="Q445" s="203"/>
      <c r="R445" s="203"/>
      <c r="S445" s="203"/>
      <c r="T445" s="203"/>
      <c r="U445" s="203"/>
      <c r="V445" s="203"/>
      <c r="W445" s="203"/>
      <c r="X445" s="203"/>
      <c r="Y445" s="203"/>
      <c r="Z445" s="203"/>
      <c r="AA445" s="203"/>
    </row>
    <row r="446" spans="1:27">
      <c r="A446" s="225"/>
      <c r="B446" s="203"/>
      <c r="C446" s="203"/>
      <c r="D446" s="203"/>
      <c r="E446" s="203"/>
      <c r="F446" s="203"/>
      <c r="G446" s="203"/>
      <c r="H446" s="225"/>
      <c r="I446" s="226"/>
      <c r="J446" s="225"/>
      <c r="K446" s="225"/>
      <c r="L446" s="203"/>
      <c r="M446" s="225"/>
      <c r="N446" s="203"/>
      <c r="O446" s="203"/>
      <c r="P446" s="203"/>
      <c r="Q446" s="203"/>
      <c r="R446" s="203"/>
      <c r="S446" s="203"/>
      <c r="T446" s="203"/>
      <c r="U446" s="203"/>
      <c r="V446" s="203"/>
      <c r="W446" s="203"/>
      <c r="X446" s="203"/>
      <c r="Y446" s="203"/>
      <c r="Z446" s="203"/>
      <c r="AA446" s="203"/>
    </row>
    <row r="447" spans="1:27">
      <c r="A447" s="225"/>
      <c r="B447" s="203"/>
      <c r="C447" s="203"/>
      <c r="D447" s="203"/>
      <c r="E447" s="203"/>
      <c r="F447" s="203"/>
      <c r="G447" s="203"/>
      <c r="H447" s="225"/>
      <c r="I447" s="226"/>
      <c r="J447" s="225"/>
      <c r="K447" s="225"/>
      <c r="L447" s="203"/>
      <c r="M447" s="225"/>
      <c r="N447" s="203"/>
      <c r="O447" s="203"/>
      <c r="P447" s="203"/>
      <c r="Q447" s="203"/>
      <c r="R447" s="203"/>
      <c r="S447" s="203"/>
      <c r="T447" s="203"/>
      <c r="U447" s="203"/>
      <c r="V447" s="203"/>
      <c r="W447" s="203"/>
      <c r="X447" s="203"/>
      <c r="Y447" s="203"/>
      <c r="Z447" s="203"/>
      <c r="AA447" s="203"/>
    </row>
    <row r="448" spans="1:27">
      <c r="A448" s="225"/>
      <c r="B448" s="203"/>
      <c r="C448" s="203"/>
      <c r="D448" s="203"/>
      <c r="E448" s="203"/>
      <c r="F448" s="203"/>
      <c r="G448" s="203"/>
      <c r="H448" s="225"/>
      <c r="I448" s="226"/>
      <c r="J448" s="225"/>
      <c r="K448" s="225"/>
      <c r="L448" s="203"/>
      <c r="M448" s="225"/>
      <c r="N448" s="203"/>
      <c r="O448" s="203"/>
      <c r="P448" s="203"/>
      <c r="Q448" s="203"/>
      <c r="R448" s="203"/>
      <c r="S448" s="203"/>
      <c r="T448" s="203"/>
      <c r="U448" s="203"/>
      <c r="V448" s="203"/>
      <c r="W448" s="203"/>
      <c r="X448" s="203"/>
      <c r="Y448" s="203"/>
      <c r="Z448" s="203"/>
      <c r="AA448" s="203"/>
    </row>
    <row r="449" spans="1:27">
      <c r="A449" s="225"/>
      <c r="B449" s="203"/>
      <c r="C449" s="203"/>
      <c r="D449" s="203"/>
      <c r="E449" s="203"/>
      <c r="F449" s="203"/>
      <c r="G449" s="203"/>
      <c r="H449" s="225"/>
      <c r="I449" s="226"/>
      <c r="J449" s="225"/>
      <c r="K449" s="225"/>
      <c r="L449" s="203"/>
      <c r="M449" s="225"/>
      <c r="N449" s="203"/>
      <c r="O449" s="203"/>
      <c r="P449" s="203"/>
      <c r="Q449" s="203"/>
      <c r="R449" s="203"/>
      <c r="S449" s="203"/>
      <c r="T449" s="203"/>
      <c r="U449" s="203"/>
      <c r="V449" s="203"/>
      <c r="W449" s="203"/>
      <c r="X449" s="203"/>
      <c r="Y449" s="203"/>
      <c r="Z449" s="203"/>
      <c r="AA449" s="203"/>
    </row>
    <row r="450" spans="1:27">
      <c r="A450" s="225"/>
      <c r="B450" s="203"/>
      <c r="C450" s="203"/>
      <c r="D450" s="203"/>
      <c r="E450" s="203"/>
      <c r="F450" s="203"/>
      <c r="G450" s="203"/>
      <c r="H450" s="225"/>
      <c r="I450" s="226"/>
      <c r="J450" s="225"/>
      <c r="K450" s="225"/>
      <c r="L450" s="203"/>
      <c r="M450" s="225"/>
      <c r="N450" s="203"/>
      <c r="O450" s="203"/>
      <c r="P450" s="203"/>
      <c r="Q450" s="203"/>
      <c r="R450" s="203"/>
      <c r="S450" s="203"/>
      <c r="T450" s="203"/>
      <c r="U450" s="203"/>
      <c r="V450" s="203"/>
      <c r="W450" s="203"/>
      <c r="X450" s="203"/>
      <c r="Y450" s="203"/>
      <c r="Z450" s="203"/>
      <c r="AA450" s="203"/>
    </row>
    <row r="451" spans="1:27">
      <c r="A451" s="225"/>
      <c r="B451" s="203"/>
      <c r="C451" s="203"/>
      <c r="D451" s="203"/>
      <c r="E451" s="203"/>
      <c r="F451" s="203"/>
      <c r="G451" s="203"/>
      <c r="H451" s="225"/>
      <c r="I451" s="226"/>
      <c r="J451" s="225"/>
      <c r="K451" s="225"/>
      <c r="L451" s="203"/>
      <c r="M451" s="225"/>
      <c r="N451" s="203"/>
      <c r="O451" s="203"/>
      <c r="P451" s="203"/>
      <c r="Q451" s="203"/>
      <c r="R451" s="203"/>
      <c r="S451" s="203"/>
      <c r="T451" s="203"/>
      <c r="U451" s="203"/>
      <c r="V451" s="203"/>
      <c r="W451" s="203"/>
      <c r="X451" s="203"/>
      <c r="Y451" s="203"/>
      <c r="Z451" s="203"/>
      <c r="AA451" s="203"/>
    </row>
    <row r="452" spans="1:27">
      <c r="A452" s="225"/>
      <c r="B452" s="203"/>
      <c r="C452" s="203"/>
      <c r="D452" s="203"/>
      <c r="E452" s="203"/>
      <c r="F452" s="203"/>
      <c r="G452" s="203"/>
      <c r="H452" s="225"/>
      <c r="I452" s="226"/>
      <c r="J452" s="225"/>
      <c r="K452" s="225"/>
      <c r="L452" s="203"/>
      <c r="M452" s="225"/>
      <c r="N452" s="203"/>
      <c r="O452" s="203"/>
      <c r="P452" s="203"/>
      <c r="Q452" s="203"/>
      <c r="R452" s="203"/>
      <c r="S452" s="203"/>
      <c r="T452" s="203"/>
      <c r="U452" s="203"/>
      <c r="V452" s="203"/>
      <c r="W452" s="203"/>
      <c r="X452" s="203"/>
      <c r="Y452" s="203"/>
      <c r="Z452" s="203"/>
      <c r="AA452" s="203"/>
    </row>
    <row r="453" spans="1:27">
      <c r="A453" s="225"/>
      <c r="B453" s="203"/>
      <c r="C453" s="203"/>
      <c r="D453" s="203"/>
      <c r="E453" s="203"/>
      <c r="F453" s="203"/>
      <c r="G453" s="203"/>
      <c r="H453" s="225"/>
      <c r="I453" s="226"/>
      <c r="J453" s="225"/>
      <c r="K453" s="225"/>
      <c r="L453" s="203"/>
      <c r="M453" s="225"/>
      <c r="N453" s="203"/>
      <c r="O453" s="203"/>
      <c r="P453" s="203"/>
      <c r="Q453" s="203"/>
      <c r="R453" s="203"/>
      <c r="S453" s="203"/>
      <c r="T453" s="203"/>
      <c r="U453" s="203"/>
      <c r="V453" s="203"/>
      <c r="W453" s="203"/>
      <c r="X453" s="203"/>
      <c r="Y453" s="203"/>
      <c r="Z453" s="203"/>
      <c r="AA453" s="203"/>
    </row>
    <row r="454" spans="1:27">
      <c r="A454" s="225"/>
      <c r="B454" s="203"/>
      <c r="C454" s="203"/>
      <c r="D454" s="203"/>
      <c r="E454" s="203"/>
      <c r="F454" s="203"/>
      <c r="G454" s="203"/>
      <c r="H454" s="225"/>
      <c r="I454" s="226"/>
      <c r="J454" s="225"/>
      <c r="K454" s="225"/>
      <c r="L454" s="203"/>
      <c r="M454" s="225"/>
      <c r="N454" s="203"/>
      <c r="O454" s="203"/>
      <c r="P454" s="203"/>
      <c r="Q454" s="203"/>
      <c r="R454" s="203"/>
      <c r="S454" s="203"/>
      <c r="T454" s="203"/>
      <c r="U454" s="203"/>
      <c r="V454" s="203"/>
      <c r="W454" s="203"/>
      <c r="X454" s="203"/>
      <c r="Y454" s="203"/>
      <c r="Z454" s="203"/>
      <c r="AA454" s="203"/>
    </row>
    <row r="455" spans="1:27">
      <c r="A455" s="225"/>
      <c r="B455" s="203"/>
      <c r="C455" s="203"/>
      <c r="D455" s="203"/>
      <c r="E455" s="203"/>
      <c r="F455" s="203"/>
      <c r="G455" s="203"/>
      <c r="H455" s="225"/>
      <c r="I455" s="226"/>
      <c r="J455" s="225"/>
      <c r="K455" s="225"/>
      <c r="L455" s="203"/>
      <c r="M455" s="225"/>
      <c r="N455" s="203"/>
      <c r="O455" s="203"/>
      <c r="P455" s="203"/>
      <c r="Q455" s="203"/>
      <c r="R455" s="203"/>
      <c r="S455" s="203"/>
      <c r="T455" s="203"/>
      <c r="U455" s="203"/>
      <c r="V455" s="203"/>
      <c r="W455" s="203"/>
      <c r="X455" s="203"/>
      <c r="Y455" s="203"/>
      <c r="Z455" s="203"/>
      <c r="AA455" s="203"/>
    </row>
    <row r="456" spans="1:27">
      <c r="A456" s="225"/>
      <c r="B456" s="203"/>
      <c r="C456" s="203"/>
      <c r="D456" s="203"/>
      <c r="E456" s="203"/>
      <c r="F456" s="203"/>
      <c r="G456" s="203"/>
      <c r="H456" s="225"/>
      <c r="I456" s="226"/>
      <c r="J456" s="225"/>
      <c r="K456" s="225"/>
      <c r="L456" s="203"/>
      <c r="M456" s="225"/>
      <c r="N456" s="203"/>
      <c r="O456" s="203"/>
      <c r="P456" s="203"/>
      <c r="Q456" s="203"/>
      <c r="R456" s="203"/>
      <c r="S456" s="203"/>
      <c r="T456" s="203"/>
      <c r="U456" s="203"/>
      <c r="V456" s="203"/>
      <c r="W456" s="203"/>
      <c r="X456" s="203"/>
      <c r="Y456" s="203"/>
      <c r="Z456" s="203"/>
      <c r="AA456" s="203"/>
    </row>
    <row r="457" spans="1:27">
      <c r="A457" s="225"/>
      <c r="B457" s="203"/>
      <c r="C457" s="203"/>
      <c r="D457" s="203"/>
      <c r="E457" s="203"/>
      <c r="F457" s="203"/>
      <c r="G457" s="203"/>
      <c r="H457" s="225"/>
      <c r="I457" s="226"/>
      <c r="J457" s="225"/>
      <c r="K457" s="225"/>
      <c r="L457" s="203"/>
      <c r="M457" s="225"/>
      <c r="N457" s="203"/>
      <c r="O457" s="203"/>
      <c r="P457" s="203"/>
      <c r="Q457" s="203"/>
      <c r="R457" s="203"/>
      <c r="S457" s="203"/>
      <c r="T457" s="203"/>
      <c r="U457" s="203"/>
      <c r="V457" s="203"/>
      <c r="W457" s="203"/>
      <c r="X457" s="203"/>
      <c r="Y457" s="203"/>
      <c r="Z457" s="203"/>
      <c r="AA457" s="203"/>
    </row>
    <row r="458" spans="1:27">
      <c r="A458" s="225"/>
      <c r="B458" s="203"/>
      <c r="C458" s="203"/>
      <c r="D458" s="203"/>
      <c r="E458" s="203"/>
      <c r="F458" s="203"/>
      <c r="G458" s="203"/>
      <c r="H458" s="225"/>
      <c r="I458" s="226"/>
      <c r="J458" s="225"/>
      <c r="K458" s="225"/>
      <c r="L458" s="203"/>
      <c r="M458" s="225"/>
      <c r="N458" s="203"/>
      <c r="O458" s="203"/>
      <c r="P458" s="203"/>
      <c r="Q458" s="203"/>
      <c r="R458" s="203"/>
      <c r="S458" s="203"/>
      <c r="T458" s="203"/>
      <c r="U458" s="203"/>
      <c r="V458" s="203"/>
      <c r="W458" s="203"/>
      <c r="X458" s="203"/>
      <c r="Y458" s="203"/>
      <c r="Z458" s="203"/>
      <c r="AA458" s="203"/>
    </row>
    <row r="459" spans="1:27">
      <c r="A459" s="225"/>
      <c r="B459" s="203"/>
      <c r="C459" s="203"/>
      <c r="D459" s="203"/>
      <c r="E459" s="203"/>
      <c r="F459" s="203"/>
      <c r="G459" s="203"/>
      <c r="H459" s="225"/>
      <c r="I459" s="226"/>
      <c r="J459" s="225"/>
      <c r="K459" s="225"/>
      <c r="L459" s="203"/>
      <c r="M459" s="225"/>
      <c r="N459" s="203"/>
      <c r="O459" s="203"/>
      <c r="P459" s="203"/>
      <c r="Q459" s="203"/>
      <c r="R459" s="203"/>
      <c r="S459" s="203"/>
      <c r="T459" s="203"/>
      <c r="U459" s="203"/>
      <c r="V459" s="203"/>
      <c r="W459" s="203"/>
      <c r="X459" s="203"/>
      <c r="Y459" s="203"/>
      <c r="Z459" s="203"/>
      <c r="AA459" s="203"/>
    </row>
    <row r="460" spans="1:27">
      <c r="A460" s="225"/>
      <c r="B460" s="203"/>
      <c r="C460" s="203"/>
      <c r="D460" s="203"/>
      <c r="E460" s="203"/>
      <c r="F460" s="203"/>
      <c r="G460" s="203"/>
      <c r="H460" s="225"/>
      <c r="I460" s="226"/>
      <c r="J460" s="225"/>
      <c r="K460" s="225"/>
      <c r="L460" s="203"/>
      <c r="M460" s="225"/>
      <c r="N460" s="203"/>
      <c r="O460" s="203"/>
      <c r="P460" s="203"/>
      <c r="Q460" s="203"/>
      <c r="R460" s="203"/>
      <c r="S460" s="203"/>
      <c r="T460" s="203"/>
      <c r="U460" s="203"/>
      <c r="V460" s="203"/>
      <c r="W460" s="203"/>
      <c r="X460" s="203"/>
      <c r="Y460" s="203"/>
      <c r="Z460" s="203"/>
      <c r="AA460" s="203"/>
    </row>
    <row r="461" spans="1:27">
      <c r="A461" s="225"/>
      <c r="B461" s="203"/>
      <c r="C461" s="203"/>
      <c r="D461" s="203"/>
      <c r="E461" s="203"/>
      <c r="F461" s="203"/>
      <c r="G461" s="203"/>
      <c r="H461" s="225"/>
      <c r="I461" s="226"/>
      <c r="J461" s="225"/>
      <c r="K461" s="225"/>
      <c r="L461" s="203"/>
      <c r="M461" s="225"/>
      <c r="N461" s="203"/>
      <c r="O461" s="203"/>
      <c r="P461" s="203"/>
      <c r="Q461" s="203"/>
      <c r="R461" s="203"/>
      <c r="S461" s="203"/>
      <c r="T461" s="203"/>
      <c r="U461" s="203"/>
      <c r="V461" s="203"/>
      <c r="W461" s="203"/>
      <c r="X461" s="203"/>
      <c r="Y461" s="203"/>
      <c r="Z461" s="203"/>
      <c r="AA461" s="203"/>
    </row>
    <row r="462" spans="1:27">
      <c r="A462" s="225"/>
      <c r="B462" s="203"/>
      <c r="C462" s="203"/>
      <c r="D462" s="203"/>
      <c r="E462" s="203"/>
      <c r="F462" s="203"/>
      <c r="G462" s="203"/>
      <c r="H462" s="225"/>
      <c r="I462" s="226"/>
      <c r="J462" s="225"/>
      <c r="K462" s="225"/>
      <c r="L462" s="203"/>
      <c r="M462" s="225"/>
      <c r="N462" s="203"/>
      <c r="O462" s="203"/>
      <c r="P462" s="203"/>
      <c r="Q462" s="203"/>
      <c r="R462" s="203"/>
      <c r="S462" s="203"/>
      <c r="T462" s="203"/>
      <c r="U462" s="203"/>
      <c r="V462" s="203"/>
      <c r="W462" s="203"/>
      <c r="X462" s="203"/>
      <c r="Y462" s="203"/>
      <c r="Z462" s="203"/>
      <c r="AA462" s="203"/>
    </row>
    <row r="463" spans="1:27">
      <c r="A463" s="225"/>
      <c r="B463" s="203"/>
      <c r="C463" s="203"/>
      <c r="D463" s="203"/>
      <c r="E463" s="203"/>
      <c r="F463" s="203"/>
      <c r="G463" s="203"/>
      <c r="H463" s="225"/>
      <c r="I463" s="226"/>
      <c r="J463" s="225"/>
      <c r="K463" s="225"/>
      <c r="L463" s="203"/>
      <c r="M463" s="225"/>
      <c r="N463" s="203"/>
      <c r="O463" s="203"/>
      <c r="P463" s="203"/>
      <c r="Q463" s="203"/>
      <c r="R463" s="203"/>
      <c r="S463" s="203"/>
      <c r="T463" s="203"/>
      <c r="U463" s="203"/>
      <c r="V463" s="203"/>
      <c r="W463" s="203"/>
      <c r="X463" s="203"/>
      <c r="Y463" s="203"/>
      <c r="Z463" s="203"/>
      <c r="AA463" s="203"/>
    </row>
    <row r="464" spans="1:27">
      <c r="A464" s="225"/>
      <c r="B464" s="203"/>
      <c r="C464" s="203"/>
      <c r="D464" s="203"/>
      <c r="E464" s="203"/>
      <c r="F464" s="203"/>
      <c r="G464" s="203"/>
      <c r="H464" s="225"/>
      <c r="I464" s="226"/>
      <c r="J464" s="225"/>
      <c r="K464" s="225"/>
      <c r="L464" s="203"/>
      <c r="M464" s="225"/>
      <c r="N464" s="203"/>
      <c r="O464" s="203"/>
      <c r="P464" s="203"/>
      <c r="Q464" s="203"/>
      <c r="R464" s="203"/>
      <c r="S464" s="203"/>
      <c r="T464" s="203"/>
      <c r="U464" s="203"/>
      <c r="V464" s="203"/>
      <c r="W464" s="203"/>
      <c r="X464" s="203"/>
      <c r="Y464" s="203"/>
      <c r="Z464" s="203"/>
      <c r="AA464" s="203"/>
    </row>
    <row r="465" spans="1:27">
      <c r="A465" s="225"/>
      <c r="B465" s="203"/>
      <c r="C465" s="203"/>
      <c r="D465" s="203"/>
      <c r="E465" s="203"/>
      <c r="F465" s="203"/>
      <c r="G465" s="203"/>
      <c r="H465" s="225"/>
      <c r="I465" s="226"/>
      <c r="J465" s="225"/>
      <c r="K465" s="225"/>
      <c r="L465" s="203"/>
      <c r="M465" s="225"/>
      <c r="N465" s="203"/>
      <c r="O465" s="203"/>
      <c r="P465" s="203"/>
      <c r="Q465" s="203"/>
      <c r="R465" s="203"/>
      <c r="S465" s="203"/>
      <c r="T465" s="203"/>
      <c r="U465" s="203"/>
      <c r="V465" s="203"/>
      <c r="W465" s="203"/>
      <c r="X465" s="203"/>
      <c r="Y465" s="203"/>
      <c r="Z465" s="203"/>
      <c r="AA465" s="203"/>
    </row>
    <row r="466" spans="1:27">
      <c r="A466" s="225"/>
      <c r="B466" s="203"/>
      <c r="C466" s="203"/>
      <c r="D466" s="203"/>
      <c r="E466" s="203"/>
      <c r="F466" s="203"/>
      <c r="G466" s="203"/>
      <c r="H466" s="225"/>
      <c r="I466" s="226"/>
      <c r="J466" s="225"/>
      <c r="K466" s="225"/>
      <c r="L466" s="203"/>
      <c r="M466" s="225"/>
      <c r="N466" s="203"/>
      <c r="O466" s="203"/>
      <c r="P466" s="203"/>
      <c r="Q466" s="203"/>
      <c r="R466" s="203"/>
      <c r="S466" s="203"/>
      <c r="T466" s="203"/>
      <c r="U466" s="203"/>
      <c r="V466" s="203"/>
      <c r="W466" s="203"/>
      <c r="X466" s="203"/>
      <c r="Y466" s="203"/>
      <c r="Z466" s="203"/>
      <c r="AA466" s="203"/>
    </row>
    <row r="467" spans="1:27">
      <c r="A467" s="225"/>
      <c r="B467" s="203"/>
      <c r="C467" s="203"/>
      <c r="D467" s="203"/>
      <c r="E467" s="203"/>
      <c r="F467" s="203"/>
      <c r="G467" s="203"/>
      <c r="H467" s="225"/>
      <c r="I467" s="226"/>
      <c r="J467" s="225"/>
      <c r="K467" s="225"/>
      <c r="L467" s="203"/>
      <c r="M467" s="225"/>
      <c r="N467" s="203"/>
      <c r="O467" s="203"/>
      <c r="P467" s="203"/>
      <c r="Q467" s="203"/>
      <c r="R467" s="203"/>
      <c r="S467" s="203"/>
      <c r="T467" s="203"/>
      <c r="U467" s="203"/>
      <c r="V467" s="203"/>
      <c r="W467" s="203"/>
      <c r="X467" s="203"/>
      <c r="Y467" s="203"/>
      <c r="Z467" s="203"/>
      <c r="AA467" s="203"/>
    </row>
    <row r="468" spans="1:27">
      <c r="A468" s="225"/>
      <c r="B468" s="203"/>
      <c r="C468" s="203"/>
      <c r="D468" s="203"/>
      <c r="E468" s="203"/>
      <c r="F468" s="203"/>
      <c r="G468" s="203"/>
      <c r="H468" s="225"/>
      <c r="I468" s="226"/>
      <c r="J468" s="225"/>
      <c r="K468" s="225"/>
      <c r="L468" s="203"/>
      <c r="M468" s="225"/>
      <c r="N468" s="203"/>
      <c r="O468" s="203"/>
      <c r="P468" s="203"/>
      <c r="Q468" s="203"/>
      <c r="R468" s="203"/>
      <c r="S468" s="203"/>
      <c r="T468" s="203"/>
      <c r="U468" s="203"/>
      <c r="V468" s="203"/>
      <c r="W468" s="203"/>
      <c r="X468" s="203"/>
      <c r="Y468" s="203"/>
      <c r="Z468" s="203"/>
      <c r="AA468" s="203"/>
    </row>
    <row r="469" spans="1:27">
      <c r="A469" s="225"/>
      <c r="B469" s="203"/>
      <c r="C469" s="203"/>
      <c r="D469" s="203"/>
      <c r="E469" s="203"/>
      <c r="F469" s="203"/>
      <c r="G469" s="203"/>
      <c r="H469" s="225"/>
      <c r="I469" s="226"/>
      <c r="J469" s="225"/>
      <c r="K469" s="225"/>
      <c r="L469" s="203"/>
      <c r="M469" s="225"/>
      <c r="N469" s="203"/>
      <c r="O469" s="203"/>
      <c r="P469" s="203"/>
      <c r="Q469" s="203"/>
      <c r="R469" s="203"/>
      <c r="S469" s="203"/>
      <c r="T469" s="203"/>
      <c r="U469" s="203"/>
      <c r="V469" s="203"/>
      <c r="W469" s="203"/>
      <c r="X469" s="203"/>
      <c r="Y469" s="203"/>
      <c r="Z469" s="203"/>
      <c r="AA469" s="203"/>
    </row>
    <row r="470" spans="1:27">
      <c r="A470" s="225"/>
      <c r="B470" s="203"/>
      <c r="C470" s="203"/>
      <c r="D470" s="203"/>
      <c r="E470" s="203"/>
      <c r="F470" s="203"/>
      <c r="G470" s="203"/>
      <c r="H470" s="225"/>
      <c r="I470" s="226"/>
      <c r="J470" s="225"/>
      <c r="K470" s="225"/>
      <c r="L470" s="203"/>
      <c r="M470" s="225"/>
      <c r="N470" s="203"/>
      <c r="O470" s="203"/>
      <c r="P470" s="203"/>
      <c r="Q470" s="203"/>
      <c r="R470" s="203"/>
      <c r="S470" s="203"/>
      <c r="T470" s="203"/>
      <c r="U470" s="203"/>
      <c r="V470" s="203"/>
      <c r="W470" s="203"/>
      <c r="X470" s="203"/>
      <c r="Y470" s="203"/>
      <c r="Z470" s="203"/>
      <c r="AA470" s="203"/>
    </row>
    <row r="471" spans="1:27">
      <c r="A471" s="225"/>
      <c r="B471" s="203"/>
      <c r="C471" s="203"/>
      <c r="D471" s="203"/>
      <c r="E471" s="203"/>
      <c r="F471" s="203"/>
      <c r="G471" s="203"/>
      <c r="H471" s="225"/>
      <c r="I471" s="226"/>
      <c r="J471" s="225"/>
      <c r="K471" s="225"/>
      <c r="L471" s="203"/>
      <c r="M471" s="225"/>
      <c r="N471" s="203"/>
      <c r="O471" s="203"/>
      <c r="P471" s="203"/>
      <c r="Q471" s="203"/>
      <c r="R471" s="203"/>
      <c r="S471" s="203"/>
      <c r="T471" s="203"/>
      <c r="U471" s="203"/>
      <c r="V471" s="203"/>
      <c r="W471" s="203"/>
      <c r="X471" s="203"/>
      <c r="Y471" s="203"/>
      <c r="Z471" s="203"/>
      <c r="AA471" s="203"/>
    </row>
    <row r="472" spans="1:27">
      <c r="A472" s="225"/>
      <c r="B472" s="203"/>
      <c r="C472" s="203"/>
      <c r="D472" s="203"/>
      <c r="E472" s="203"/>
      <c r="F472" s="203"/>
      <c r="G472" s="203"/>
      <c r="H472" s="225"/>
      <c r="I472" s="226"/>
      <c r="J472" s="225"/>
      <c r="K472" s="225"/>
      <c r="L472" s="203"/>
      <c r="M472" s="225"/>
      <c r="N472" s="203"/>
      <c r="O472" s="203"/>
      <c r="P472" s="203"/>
      <c r="Q472" s="203"/>
      <c r="R472" s="203"/>
      <c r="S472" s="203"/>
      <c r="T472" s="203"/>
      <c r="U472" s="203"/>
      <c r="V472" s="203"/>
      <c r="W472" s="203"/>
      <c r="X472" s="203"/>
      <c r="Y472" s="203"/>
      <c r="Z472" s="203"/>
      <c r="AA472" s="203"/>
    </row>
    <row r="473" spans="1:27">
      <c r="A473" s="225"/>
      <c r="B473" s="203"/>
      <c r="C473" s="203"/>
      <c r="D473" s="203"/>
      <c r="E473" s="203"/>
      <c r="F473" s="203"/>
      <c r="G473" s="203"/>
      <c r="H473" s="225"/>
      <c r="I473" s="226"/>
      <c r="J473" s="225"/>
      <c r="K473" s="225"/>
      <c r="L473" s="203"/>
      <c r="M473" s="225"/>
      <c r="N473" s="203"/>
      <c r="O473" s="203"/>
      <c r="P473" s="203"/>
      <c r="Q473" s="203"/>
      <c r="R473" s="203"/>
      <c r="S473" s="203"/>
      <c r="T473" s="203"/>
      <c r="U473" s="203"/>
      <c r="V473" s="203"/>
      <c r="W473" s="203"/>
      <c r="X473" s="203"/>
      <c r="Y473" s="203"/>
      <c r="Z473" s="203"/>
      <c r="AA473" s="203"/>
    </row>
    <row r="474" spans="1:27">
      <c r="A474" s="225"/>
      <c r="B474" s="203"/>
      <c r="C474" s="203"/>
      <c r="D474" s="203"/>
      <c r="E474" s="203"/>
      <c r="F474" s="203"/>
      <c r="G474" s="203"/>
      <c r="H474" s="225"/>
      <c r="I474" s="226"/>
      <c r="J474" s="225"/>
      <c r="K474" s="225"/>
      <c r="L474" s="203"/>
      <c r="M474" s="225"/>
      <c r="N474" s="203"/>
      <c r="O474" s="203"/>
      <c r="P474" s="203"/>
      <c r="Q474" s="203"/>
      <c r="R474" s="203"/>
      <c r="S474" s="203"/>
      <c r="T474" s="203"/>
      <c r="U474" s="203"/>
      <c r="V474" s="203"/>
      <c r="W474" s="203"/>
      <c r="X474" s="203"/>
      <c r="Y474" s="203"/>
      <c r="Z474" s="203"/>
      <c r="AA474" s="203"/>
    </row>
    <row r="475" spans="1:27">
      <c r="A475" s="225"/>
      <c r="B475" s="203"/>
      <c r="C475" s="203"/>
      <c r="D475" s="203"/>
      <c r="E475" s="203"/>
      <c r="F475" s="203"/>
      <c r="G475" s="203"/>
      <c r="H475" s="225"/>
      <c r="I475" s="226"/>
      <c r="J475" s="225"/>
      <c r="K475" s="225"/>
      <c r="L475" s="203"/>
      <c r="M475" s="225"/>
      <c r="N475" s="203"/>
      <c r="O475" s="203"/>
      <c r="P475" s="203"/>
      <c r="Q475" s="203"/>
      <c r="R475" s="203"/>
      <c r="S475" s="203"/>
      <c r="T475" s="203"/>
      <c r="U475" s="203"/>
      <c r="V475" s="203"/>
      <c r="W475" s="203"/>
      <c r="X475" s="203"/>
      <c r="Y475" s="203"/>
      <c r="Z475" s="203"/>
      <c r="AA475" s="203"/>
    </row>
    <row r="476" spans="1:27">
      <c r="A476" s="225"/>
      <c r="B476" s="203"/>
      <c r="C476" s="203"/>
      <c r="D476" s="203"/>
      <c r="E476" s="203"/>
      <c r="F476" s="203"/>
      <c r="G476" s="203"/>
      <c r="H476" s="225"/>
      <c r="I476" s="226"/>
      <c r="J476" s="225"/>
      <c r="K476" s="225"/>
      <c r="L476" s="203"/>
      <c r="M476" s="225"/>
      <c r="N476" s="203"/>
      <c r="O476" s="203"/>
      <c r="P476" s="203"/>
      <c r="Q476" s="203"/>
      <c r="R476" s="203"/>
      <c r="S476" s="203"/>
      <c r="T476" s="203"/>
      <c r="U476" s="203"/>
      <c r="V476" s="203"/>
      <c r="W476" s="203"/>
      <c r="X476" s="203"/>
      <c r="Y476" s="203"/>
      <c r="Z476" s="203"/>
      <c r="AA476" s="203"/>
    </row>
    <row r="477" spans="1:27">
      <c r="A477" s="225"/>
      <c r="B477" s="203"/>
      <c r="C477" s="203"/>
      <c r="D477" s="203"/>
      <c r="E477" s="203"/>
      <c r="F477" s="203"/>
      <c r="G477" s="203"/>
      <c r="H477" s="225"/>
      <c r="I477" s="226"/>
      <c r="J477" s="225"/>
      <c r="K477" s="225"/>
      <c r="L477" s="203"/>
      <c r="M477" s="225"/>
      <c r="N477" s="203"/>
      <c r="O477" s="203"/>
      <c r="P477" s="203"/>
      <c r="Q477" s="203"/>
      <c r="R477" s="203"/>
      <c r="S477" s="203"/>
      <c r="T477" s="203"/>
      <c r="U477" s="203"/>
      <c r="V477" s="203"/>
      <c r="W477" s="203"/>
      <c r="X477" s="203"/>
      <c r="Y477" s="203"/>
      <c r="Z477" s="203"/>
      <c r="AA477" s="203"/>
    </row>
    <row r="478" spans="1:27">
      <c r="A478" s="225"/>
      <c r="B478" s="203"/>
      <c r="C478" s="203"/>
      <c r="D478" s="203"/>
      <c r="E478" s="203"/>
      <c r="F478" s="203"/>
      <c r="G478" s="203"/>
      <c r="H478" s="225"/>
      <c r="I478" s="226"/>
      <c r="J478" s="225"/>
      <c r="K478" s="225"/>
      <c r="L478" s="203"/>
      <c r="M478" s="225"/>
      <c r="N478" s="203"/>
      <c r="O478" s="203"/>
      <c r="P478" s="203"/>
      <c r="Q478" s="203"/>
      <c r="R478" s="203"/>
      <c r="S478" s="203"/>
      <c r="T478" s="203"/>
      <c r="U478" s="203"/>
      <c r="V478" s="203"/>
      <c r="W478" s="203"/>
      <c r="X478" s="203"/>
      <c r="Y478" s="203"/>
      <c r="Z478" s="203"/>
      <c r="AA478" s="203"/>
    </row>
    <row r="479" spans="1:27">
      <c r="A479" s="225"/>
      <c r="B479" s="203"/>
      <c r="C479" s="203"/>
      <c r="D479" s="203"/>
      <c r="E479" s="203"/>
      <c r="F479" s="203"/>
      <c r="G479" s="203"/>
      <c r="H479" s="225"/>
      <c r="I479" s="226"/>
      <c r="J479" s="225"/>
      <c r="K479" s="225"/>
      <c r="L479" s="203"/>
      <c r="M479" s="225"/>
      <c r="N479" s="203"/>
      <c r="O479" s="203"/>
      <c r="P479" s="203"/>
      <c r="Q479" s="203"/>
      <c r="R479" s="203"/>
      <c r="S479" s="203"/>
      <c r="T479" s="203"/>
      <c r="U479" s="203"/>
      <c r="V479" s="203"/>
      <c r="W479" s="203"/>
      <c r="X479" s="203"/>
      <c r="Y479" s="203"/>
      <c r="Z479" s="203"/>
      <c r="AA479" s="203"/>
    </row>
    <row r="480" spans="1:27">
      <c r="A480" s="225"/>
      <c r="B480" s="203"/>
      <c r="C480" s="203"/>
      <c r="D480" s="203"/>
      <c r="E480" s="203"/>
      <c r="F480" s="203"/>
      <c r="G480" s="203"/>
      <c r="H480" s="225"/>
      <c r="I480" s="226"/>
      <c r="J480" s="225"/>
      <c r="K480" s="225"/>
      <c r="L480" s="203"/>
      <c r="M480" s="225"/>
      <c r="N480" s="203"/>
      <c r="O480" s="203"/>
      <c r="P480" s="203"/>
      <c r="Q480" s="203"/>
      <c r="R480" s="203"/>
      <c r="S480" s="203"/>
      <c r="T480" s="203"/>
      <c r="U480" s="203"/>
      <c r="V480" s="203"/>
      <c r="W480" s="203"/>
      <c r="X480" s="203"/>
      <c r="Y480" s="203"/>
      <c r="Z480" s="203"/>
      <c r="AA480" s="203"/>
    </row>
    <row r="481" spans="1:27">
      <c r="A481" s="225"/>
      <c r="B481" s="203"/>
      <c r="C481" s="203"/>
      <c r="D481" s="203"/>
      <c r="E481" s="203"/>
      <c r="F481" s="203"/>
      <c r="G481" s="203"/>
      <c r="H481" s="225"/>
      <c r="I481" s="226"/>
      <c r="J481" s="225"/>
      <c r="K481" s="225"/>
      <c r="L481" s="203"/>
      <c r="M481" s="225"/>
      <c r="N481" s="203"/>
      <c r="O481" s="203"/>
      <c r="P481" s="203"/>
      <c r="Q481" s="203"/>
      <c r="R481" s="203"/>
      <c r="S481" s="203"/>
      <c r="T481" s="203"/>
      <c r="U481" s="203"/>
      <c r="V481" s="203"/>
      <c r="W481" s="203"/>
      <c r="X481" s="203"/>
      <c r="Y481" s="203"/>
      <c r="Z481" s="203"/>
      <c r="AA481" s="203"/>
    </row>
    <row r="482" spans="1:27">
      <c r="A482" s="225"/>
      <c r="B482" s="203"/>
      <c r="C482" s="203"/>
      <c r="D482" s="203"/>
      <c r="E482" s="203"/>
      <c r="F482" s="203"/>
      <c r="G482" s="203"/>
      <c r="H482" s="225"/>
      <c r="I482" s="226"/>
      <c r="J482" s="225"/>
      <c r="K482" s="225"/>
      <c r="L482" s="203"/>
      <c r="M482" s="225"/>
      <c r="N482" s="203"/>
      <c r="O482" s="203"/>
      <c r="P482" s="203"/>
      <c r="Q482" s="203"/>
      <c r="R482" s="203"/>
      <c r="S482" s="203"/>
      <c r="T482" s="203"/>
      <c r="U482" s="203"/>
      <c r="V482" s="203"/>
      <c r="W482" s="203"/>
      <c r="X482" s="203"/>
      <c r="Y482" s="203"/>
      <c r="Z482" s="203"/>
      <c r="AA482" s="203"/>
    </row>
    <row r="483" spans="1:27">
      <c r="A483" s="225"/>
      <c r="B483" s="203"/>
      <c r="C483" s="203"/>
      <c r="D483" s="203"/>
      <c r="E483" s="203"/>
      <c r="F483" s="203"/>
      <c r="G483" s="203"/>
      <c r="H483" s="225"/>
      <c r="I483" s="226"/>
      <c r="J483" s="225"/>
      <c r="K483" s="225"/>
      <c r="L483" s="203"/>
      <c r="M483" s="225"/>
      <c r="N483" s="203"/>
      <c r="O483" s="203"/>
      <c r="P483" s="203"/>
      <c r="Q483" s="203"/>
      <c r="R483" s="203"/>
      <c r="S483" s="203"/>
      <c r="T483" s="203"/>
      <c r="U483" s="203"/>
      <c r="V483" s="203"/>
      <c r="W483" s="203"/>
      <c r="X483" s="203"/>
      <c r="Y483" s="203"/>
      <c r="Z483" s="203"/>
      <c r="AA483" s="203"/>
    </row>
    <row r="484" spans="1:27">
      <c r="A484" s="225"/>
      <c r="B484" s="203"/>
      <c r="C484" s="203"/>
      <c r="D484" s="203"/>
      <c r="E484" s="203"/>
      <c r="F484" s="203"/>
      <c r="G484" s="203"/>
      <c r="H484" s="225"/>
      <c r="I484" s="226"/>
      <c r="J484" s="225"/>
      <c r="K484" s="225"/>
      <c r="L484" s="203"/>
      <c r="M484" s="225"/>
      <c r="N484" s="203"/>
      <c r="O484" s="203"/>
      <c r="P484" s="203"/>
      <c r="Q484" s="203"/>
      <c r="R484" s="203"/>
      <c r="S484" s="203"/>
      <c r="T484" s="203"/>
      <c r="U484" s="203"/>
      <c r="V484" s="203"/>
      <c r="W484" s="203"/>
      <c r="X484" s="203"/>
      <c r="Y484" s="203"/>
      <c r="Z484" s="203"/>
      <c r="AA484" s="203"/>
    </row>
    <row r="485" spans="1:27">
      <c r="A485" s="225"/>
      <c r="B485" s="203"/>
      <c r="C485" s="203"/>
      <c r="D485" s="203"/>
      <c r="E485" s="203"/>
      <c r="F485" s="203"/>
      <c r="G485" s="203"/>
      <c r="H485" s="225"/>
      <c r="I485" s="226"/>
      <c r="J485" s="225"/>
      <c r="K485" s="225"/>
      <c r="L485" s="203"/>
      <c r="M485" s="225"/>
      <c r="N485" s="203"/>
      <c r="O485" s="203"/>
      <c r="P485" s="203"/>
      <c r="Q485" s="203"/>
      <c r="R485" s="203"/>
      <c r="S485" s="203"/>
      <c r="T485" s="203"/>
      <c r="U485" s="203"/>
      <c r="V485" s="203"/>
      <c r="W485" s="203"/>
      <c r="X485" s="203"/>
      <c r="Y485" s="203"/>
      <c r="Z485" s="203"/>
      <c r="AA485" s="203"/>
    </row>
    <row r="486" spans="1:27">
      <c r="A486" s="225"/>
      <c r="B486" s="203"/>
      <c r="C486" s="203"/>
      <c r="D486" s="203"/>
      <c r="E486" s="203"/>
      <c r="F486" s="203"/>
      <c r="G486" s="203"/>
      <c r="H486" s="225"/>
      <c r="I486" s="226"/>
      <c r="J486" s="225"/>
      <c r="K486" s="225"/>
      <c r="L486" s="203"/>
      <c r="M486" s="225"/>
      <c r="N486" s="203"/>
      <c r="O486" s="203"/>
      <c r="P486" s="203"/>
      <c r="Q486" s="203"/>
      <c r="R486" s="203"/>
      <c r="S486" s="203"/>
      <c r="T486" s="203"/>
      <c r="U486" s="203"/>
      <c r="V486" s="203"/>
      <c r="W486" s="203"/>
      <c r="X486" s="203"/>
      <c r="Y486" s="203"/>
      <c r="Z486" s="203"/>
      <c r="AA486" s="203"/>
    </row>
    <row r="487" spans="1:27">
      <c r="A487" s="225"/>
      <c r="B487" s="203"/>
      <c r="C487" s="203"/>
      <c r="D487" s="203"/>
      <c r="E487" s="203"/>
      <c r="F487" s="203"/>
      <c r="G487" s="203"/>
      <c r="H487" s="225"/>
      <c r="I487" s="226"/>
      <c r="J487" s="225"/>
      <c r="K487" s="225"/>
      <c r="L487" s="203"/>
      <c r="M487" s="225"/>
      <c r="N487" s="203"/>
      <c r="O487" s="203"/>
      <c r="P487" s="203"/>
      <c r="Q487" s="203"/>
      <c r="R487" s="203"/>
      <c r="S487" s="203"/>
      <c r="T487" s="203"/>
      <c r="U487" s="203"/>
      <c r="V487" s="203"/>
      <c r="W487" s="203"/>
      <c r="X487" s="203"/>
      <c r="Y487" s="203"/>
      <c r="Z487" s="203"/>
      <c r="AA487" s="203"/>
    </row>
    <row r="488" spans="1:27">
      <c r="A488" s="225"/>
      <c r="B488" s="203"/>
      <c r="C488" s="203"/>
      <c r="D488" s="203"/>
      <c r="E488" s="203"/>
      <c r="F488" s="203"/>
      <c r="G488" s="203"/>
      <c r="H488" s="225"/>
      <c r="I488" s="226"/>
      <c r="J488" s="225"/>
      <c r="K488" s="225"/>
      <c r="L488" s="203"/>
      <c r="M488" s="225"/>
      <c r="N488" s="203"/>
      <c r="O488" s="203"/>
      <c r="P488" s="203"/>
      <c r="Q488" s="203"/>
      <c r="R488" s="203"/>
      <c r="S488" s="203"/>
      <c r="T488" s="203"/>
      <c r="U488" s="203"/>
      <c r="V488" s="203"/>
      <c r="W488" s="203"/>
      <c r="X488" s="203"/>
      <c r="Y488" s="203"/>
      <c r="Z488" s="203"/>
      <c r="AA488" s="203"/>
    </row>
    <row r="489" spans="1:27">
      <c r="A489" s="225"/>
      <c r="B489" s="203"/>
      <c r="C489" s="203"/>
      <c r="D489" s="203"/>
      <c r="E489" s="203"/>
      <c r="F489" s="203"/>
      <c r="G489" s="203"/>
      <c r="H489" s="225"/>
      <c r="I489" s="226"/>
      <c r="J489" s="225"/>
      <c r="K489" s="225"/>
      <c r="L489" s="203"/>
      <c r="M489" s="225"/>
      <c r="N489" s="203"/>
      <c r="O489" s="203"/>
      <c r="P489" s="203"/>
      <c r="Q489" s="203"/>
      <c r="R489" s="203"/>
      <c r="S489" s="203"/>
      <c r="T489" s="203"/>
      <c r="U489" s="203"/>
      <c r="V489" s="203"/>
      <c r="W489" s="203"/>
      <c r="X489" s="203"/>
      <c r="Y489" s="203"/>
      <c r="Z489" s="203"/>
      <c r="AA489" s="203"/>
    </row>
    <row r="490" spans="1:27">
      <c r="A490" s="225"/>
      <c r="B490" s="203"/>
      <c r="C490" s="203"/>
      <c r="D490" s="203"/>
      <c r="E490" s="203"/>
      <c r="F490" s="203"/>
      <c r="G490" s="203"/>
      <c r="H490" s="225"/>
      <c r="I490" s="226"/>
      <c r="J490" s="225"/>
      <c r="K490" s="225"/>
      <c r="L490" s="203"/>
      <c r="M490" s="225"/>
      <c r="N490" s="203"/>
      <c r="O490" s="203"/>
      <c r="P490" s="203"/>
      <c r="Q490" s="203"/>
      <c r="R490" s="203"/>
      <c r="S490" s="203"/>
      <c r="T490" s="203"/>
      <c r="U490" s="203"/>
      <c r="V490" s="203"/>
      <c r="W490" s="203"/>
      <c r="X490" s="203"/>
      <c r="Y490" s="203"/>
      <c r="Z490" s="203"/>
      <c r="AA490" s="203"/>
    </row>
    <row r="491" spans="1:27">
      <c r="A491" s="225"/>
      <c r="B491" s="203"/>
      <c r="C491" s="203"/>
      <c r="D491" s="203"/>
      <c r="E491" s="203"/>
      <c r="F491" s="203"/>
      <c r="G491" s="203"/>
      <c r="H491" s="225"/>
      <c r="I491" s="226"/>
      <c r="J491" s="225"/>
      <c r="K491" s="225"/>
      <c r="L491" s="203"/>
      <c r="M491" s="225"/>
      <c r="N491" s="203"/>
      <c r="O491" s="203"/>
      <c r="P491" s="203"/>
      <c r="Q491" s="203"/>
      <c r="R491" s="203"/>
      <c r="S491" s="203"/>
      <c r="T491" s="203"/>
      <c r="U491" s="203"/>
      <c r="V491" s="203"/>
      <c r="W491" s="203"/>
      <c r="X491" s="203"/>
      <c r="Y491" s="203"/>
      <c r="Z491" s="203"/>
      <c r="AA491" s="203"/>
    </row>
    <row r="492" spans="1:27">
      <c r="A492" s="225"/>
      <c r="B492" s="203"/>
      <c r="C492" s="203"/>
      <c r="D492" s="203"/>
      <c r="E492" s="203"/>
      <c r="F492" s="203"/>
      <c r="G492" s="203"/>
      <c r="H492" s="225"/>
      <c r="I492" s="226"/>
      <c r="J492" s="225"/>
      <c r="K492" s="225"/>
      <c r="L492" s="203"/>
      <c r="M492" s="225"/>
      <c r="N492" s="203"/>
      <c r="O492" s="203"/>
      <c r="P492" s="203"/>
      <c r="Q492" s="203"/>
      <c r="R492" s="203"/>
      <c r="S492" s="203"/>
      <c r="T492" s="203"/>
      <c r="U492" s="203"/>
      <c r="V492" s="203"/>
      <c r="W492" s="203"/>
      <c r="X492" s="203"/>
      <c r="Y492" s="203"/>
      <c r="Z492" s="203"/>
      <c r="AA492" s="203"/>
    </row>
    <row r="493" spans="1:27">
      <c r="A493" s="225"/>
      <c r="B493" s="203"/>
      <c r="C493" s="203"/>
      <c r="D493" s="203"/>
      <c r="E493" s="203"/>
      <c r="F493" s="203"/>
      <c r="G493" s="203"/>
      <c r="H493" s="225"/>
      <c r="I493" s="226"/>
      <c r="J493" s="225"/>
      <c r="K493" s="225"/>
      <c r="L493" s="203"/>
      <c r="M493" s="225"/>
      <c r="N493" s="203"/>
      <c r="O493" s="203"/>
      <c r="P493" s="203"/>
      <c r="Q493" s="203"/>
      <c r="R493" s="203"/>
      <c r="S493" s="203"/>
      <c r="T493" s="203"/>
      <c r="U493" s="203"/>
      <c r="V493" s="203"/>
      <c r="W493" s="203"/>
      <c r="X493" s="203"/>
      <c r="Y493" s="203"/>
      <c r="Z493" s="203"/>
      <c r="AA493" s="203"/>
    </row>
    <row r="494" spans="1:27">
      <c r="A494" s="225"/>
      <c r="B494" s="203"/>
      <c r="C494" s="203"/>
      <c r="D494" s="203"/>
      <c r="E494" s="203"/>
      <c r="F494" s="203"/>
      <c r="G494" s="203"/>
      <c r="H494" s="225"/>
      <c r="I494" s="226"/>
      <c r="J494" s="225"/>
      <c r="K494" s="225"/>
      <c r="L494" s="203"/>
      <c r="M494" s="225"/>
      <c r="N494" s="203"/>
      <c r="O494" s="203"/>
      <c r="P494" s="203"/>
      <c r="Q494" s="203"/>
      <c r="R494" s="203"/>
      <c r="S494" s="203"/>
      <c r="T494" s="203"/>
      <c r="U494" s="203"/>
      <c r="V494" s="203"/>
      <c r="W494" s="203"/>
      <c r="X494" s="203"/>
      <c r="Y494" s="203"/>
      <c r="Z494" s="203"/>
      <c r="AA494" s="203"/>
    </row>
    <row r="495" spans="1:27">
      <c r="A495" s="225"/>
      <c r="B495" s="203"/>
      <c r="C495" s="203"/>
      <c r="D495" s="203"/>
      <c r="E495" s="203"/>
      <c r="F495" s="203"/>
      <c r="G495" s="203"/>
      <c r="H495" s="225"/>
      <c r="I495" s="226"/>
      <c r="J495" s="225"/>
      <c r="K495" s="225"/>
      <c r="L495" s="203"/>
      <c r="M495" s="225"/>
      <c r="N495" s="203"/>
      <c r="O495" s="203"/>
      <c r="P495" s="203"/>
      <c r="Q495" s="203"/>
      <c r="R495" s="203"/>
      <c r="S495" s="203"/>
      <c r="T495" s="203"/>
      <c r="U495" s="203"/>
      <c r="V495" s="203"/>
      <c r="W495" s="203"/>
      <c r="X495" s="203"/>
      <c r="Y495" s="203"/>
      <c r="Z495" s="203"/>
      <c r="AA495" s="203"/>
    </row>
    <row r="496" spans="1:27">
      <c r="A496" s="225"/>
      <c r="B496" s="203"/>
      <c r="C496" s="203"/>
      <c r="D496" s="203"/>
      <c r="E496" s="203"/>
      <c r="F496" s="203"/>
      <c r="G496" s="203"/>
      <c r="H496" s="225"/>
      <c r="I496" s="226"/>
      <c r="J496" s="225"/>
      <c r="K496" s="225"/>
      <c r="L496" s="203"/>
      <c r="M496" s="225"/>
      <c r="N496" s="203"/>
      <c r="O496" s="203"/>
      <c r="P496" s="203"/>
      <c r="Q496" s="203"/>
      <c r="R496" s="203"/>
      <c r="S496" s="203"/>
      <c r="T496" s="203"/>
      <c r="U496" s="203"/>
      <c r="V496" s="203"/>
      <c r="W496" s="203"/>
      <c r="X496" s="203"/>
      <c r="Y496" s="203"/>
      <c r="Z496" s="203"/>
      <c r="AA496" s="203"/>
    </row>
    <row r="497" spans="1:27">
      <c r="A497" s="225"/>
      <c r="B497" s="203"/>
      <c r="C497" s="203"/>
      <c r="D497" s="203"/>
      <c r="E497" s="203"/>
      <c r="F497" s="203"/>
      <c r="G497" s="203"/>
      <c r="H497" s="225"/>
      <c r="I497" s="226"/>
      <c r="J497" s="225"/>
      <c r="K497" s="225"/>
      <c r="L497" s="203"/>
      <c r="M497" s="225"/>
      <c r="N497" s="203"/>
      <c r="O497" s="203"/>
      <c r="P497" s="203"/>
      <c r="Q497" s="203"/>
      <c r="R497" s="203"/>
      <c r="S497" s="203"/>
      <c r="T497" s="203"/>
      <c r="U497" s="203"/>
      <c r="V497" s="203"/>
      <c r="W497" s="203"/>
      <c r="X497" s="203"/>
      <c r="Y497" s="203"/>
      <c r="Z497" s="203"/>
      <c r="AA497" s="203"/>
    </row>
    <row r="498" spans="1:27">
      <c r="A498" s="225"/>
      <c r="B498" s="203"/>
      <c r="C498" s="203"/>
      <c r="D498" s="203"/>
      <c r="E498" s="203"/>
      <c r="F498" s="203"/>
      <c r="G498" s="203"/>
      <c r="H498" s="225"/>
      <c r="I498" s="226"/>
      <c r="J498" s="225"/>
      <c r="K498" s="225"/>
      <c r="L498" s="203"/>
      <c r="M498" s="225"/>
      <c r="N498" s="203"/>
      <c r="O498" s="203"/>
      <c r="P498" s="203"/>
      <c r="Q498" s="203"/>
      <c r="R498" s="203"/>
      <c r="S498" s="203"/>
      <c r="T498" s="203"/>
      <c r="U498" s="203"/>
      <c r="V498" s="203"/>
      <c r="W498" s="203"/>
      <c r="X498" s="203"/>
      <c r="Y498" s="203"/>
      <c r="Z498" s="203"/>
      <c r="AA498" s="203"/>
    </row>
    <row r="499" spans="1:27">
      <c r="A499" s="225"/>
      <c r="B499" s="203"/>
      <c r="C499" s="203"/>
      <c r="D499" s="203"/>
      <c r="E499" s="203"/>
      <c r="F499" s="203"/>
      <c r="G499" s="203"/>
      <c r="H499" s="225"/>
      <c r="I499" s="226"/>
      <c r="J499" s="225"/>
      <c r="K499" s="225"/>
      <c r="L499" s="203"/>
      <c r="M499" s="225"/>
      <c r="N499" s="203"/>
      <c r="O499" s="203"/>
      <c r="P499" s="203"/>
      <c r="Q499" s="203"/>
      <c r="R499" s="203"/>
      <c r="S499" s="203"/>
      <c r="T499" s="203"/>
      <c r="U499" s="203"/>
      <c r="V499" s="203"/>
      <c r="W499" s="203"/>
      <c r="X499" s="203"/>
      <c r="Y499" s="203"/>
      <c r="Z499" s="203"/>
      <c r="AA499" s="203"/>
    </row>
    <row r="500" spans="1:27">
      <c r="A500" s="225"/>
      <c r="B500" s="203"/>
      <c r="C500" s="203"/>
      <c r="D500" s="203"/>
      <c r="E500" s="203"/>
      <c r="F500" s="203"/>
      <c r="G500" s="203"/>
      <c r="H500" s="225"/>
      <c r="I500" s="226"/>
      <c r="J500" s="225"/>
      <c r="K500" s="225"/>
      <c r="L500" s="203"/>
      <c r="M500" s="225"/>
      <c r="N500" s="203"/>
      <c r="O500" s="203"/>
      <c r="P500" s="203"/>
      <c r="Q500" s="203"/>
      <c r="R500" s="203"/>
      <c r="S500" s="203"/>
      <c r="T500" s="203"/>
      <c r="U500" s="203"/>
      <c r="V500" s="203"/>
      <c r="W500" s="203"/>
      <c r="X500" s="203"/>
      <c r="Y500" s="203"/>
      <c r="Z500" s="203"/>
      <c r="AA500" s="203"/>
    </row>
    <row r="501" spans="1:27">
      <c r="A501" s="225"/>
      <c r="B501" s="203"/>
      <c r="C501" s="203"/>
      <c r="D501" s="203"/>
      <c r="E501" s="203"/>
      <c r="F501" s="203"/>
      <c r="G501" s="203"/>
      <c r="H501" s="225"/>
      <c r="I501" s="226"/>
      <c r="J501" s="225"/>
      <c r="K501" s="225"/>
      <c r="L501" s="203"/>
      <c r="M501" s="225"/>
      <c r="N501" s="203"/>
      <c r="O501" s="203"/>
      <c r="P501" s="203"/>
      <c r="Q501" s="203"/>
      <c r="R501" s="203"/>
      <c r="S501" s="203"/>
      <c r="T501" s="203"/>
      <c r="U501" s="203"/>
      <c r="V501" s="203"/>
      <c r="W501" s="203"/>
      <c r="X501" s="203"/>
      <c r="Y501" s="203"/>
      <c r="Z501" s="203"/>
      <c r="AA501" s="203"/>
    </row>
    <row r="502" spans="1:27">
      <c r="A502" s="225"/>
      <c r="B502" s="203"/>
      <c r="C502" s="203"/>
      <c r="D502" s="203"/>
      <c r="E502" s="203"/>
      <c r="F502" s="203"/>
      <c r="G502" s="203"/>
      <c r="H502" s="225"/>
      <c r="I502" s="226"/>
      <c r="J502" s="225"/>
      <c r="K502" s="225"/>
      <c r="L502" s="203"/>
      <c r="M502" s="225"/>
      <c r="N502" s="203"/>
      <c r="O502" s="203"/>
      <c r="P502" s="203"/>
      <c r="Q502" s="203"/>
      <c r="R502" s="203"/>
      <c r="S502" s="203"/>
      <c r="T502" s="203"/>
      <c r="U502" s="203"/>
      <c r="V502" s="203"/>
      <c r="W502" s="203"/>
      <c r="X502" s="203"/>
      <c r="Y502" s="203"/>
      <c r="Z502" s="203"/>
      <c r="AA502" s="203"/>
    </row>
    <row r="503" spans="1:27">
      <c r="A503" s="225"/>
      <c r="B503" s="203"/>
      <c r="C503" s="203"/>
      <c r="D503" s="203"/>
      <c r="E503" s="203"/>
      <c r="F503" s="203"/>
      <c r="G503" s="203"/>
      <c r="H503" s="225"/>
      <c r="I503" s="226"/>
      <c r="J503" s="225"/>
      <c r="K503" s="225"/>
      <c r="L503" s="203"/>
      <c r="M503" s="225"/>
      <c r="N503" s="203"/>
      <c r="O503" s="203"/>
      <c r="P503" s="203"/>
      <c r="Q503" s="203"/>
      <c r="R503" s="203"/>
      <c r="S503" s="203"/>
      <c r="T503" s="203"/>
      <c r="U503" s="203"/>
      <c r="V503" s="203"/>
      <c r="W503" s="203"/>
      <c r="X503" s="203"/>
      <c r="Y503" s="203"/>
      <c r="Z503" s="203"/>
      <c r="AA503" s="203"/>
    </row>
    <row r="504" spans="1:27">
      <c r="A504" s="225"/>
      <c r="B504" s="203"/>
      <c r="C504" s="203"/>
      <c r="D504" s="203"/>
      <c r="E504" s="203"/>
      <c r="F504" s="203"/>
      <c r="G504" s="203"/>
      <c r="H504" s="225"/>
      <c r="I504" s="226"/>
      <c r="J504" s="225"/>
      <c r="K504" s="225"/>
      <c r="L504" s="203"/>
      <c r="M504" s="225"/>
      <c r="N504" s="203"/>
      <c r="O504" s="203"/>
      <c r="P504" s="203"/>
      <c r="Q504" s="203"/>
      <c r="R504" s="203"/>
      <c r="S504" s="203"/>
      <c r="T504" s="203"/>
      <c r="U504" s="203"/>
      <c r="V504" s="203"/>
      <c r="W504" s="203"/>
      <c r="X504" s="203"/>
      <c r="Y504" s="203"/>
      <c r="Z504" s="203"/>
      <c r="AA504" s="203"/>
    </row>
    <row r="505" spans="1:27">
      <c r="A505" s="225"/>
      <c r="B505" s="203"/>
      <c r="C505" s="203"/>
      <c r="D505" s="203"/>
      <c r="E505" s="203"/>
      <c r="F505" s="203"/>
      <c r="G505" s="203"/>
      <c r="H505" s="225"/>
      <c r="I505" s="226"/>
      <c r="J505" s="225"/>
      <c r="K505" s="225"/>
      <c r="L505" s="203"/>
      <c r="M505" s="225"/>
      <c r="N505" s="203"/>
      <c r="O505" s="203"/>
      <c r="P505" s="203"/>
      <c r="Q505" s="203"/>
      <c r="R505" s="203"/>
      <c r="S505" s="203"/>
      <c r="T505" s="203"/>
      <c r="U505" s="203"/>
      <c r="V505" s="203"/>
      <c r="W505" s="203"/>
      <c r="X505" s="203"/>
      <c r="Y505" s="203"/>
      <c r="Z505" s="203"/>
      <c r="AA505" s="203"/>
    </row>
    <row r="506" spans="1:27">
      <c r="A506" s="225"/>
      <c r="B506" s="203"/>
      <c r="C506" s="203"/>
      <c r="D506" s="203"/>
      <c r="E506" s="203"/>
      <c r="F506" s="203"/>
      <c r="G506" s="203"/>
      <c r="H506" s="225"/>
      <c r="I506" s="226"/>
      <c r="J506" s="225"/>
      <c r="K506" s="225"/>
      <c r="L506" s="203"/>
      <c r="M506" s="225"/>
      <c r="N506" s="203"/>
      <c r="O506" s="203"/>
      <c r="P506" s="203"/>
      <c r="Q506" s="203"/>
      <c r="R506" s="203"/>
      <c r="S506" s="203"/>
      <c r="T506" s="203"/>
      <c r="U506" s="203"/>
      <c r="V506" s="203"/>
      <c r="W506" s="203"/>
      <c r="X506" s="203"/>
      <c r="Y506" s="203"/>
      <c r="Z506" s="203"/>
      <c r="AA506" s="203"/>
    </row>
    <row r="507" spans="1:27">
      <c r="A507" s="225"/>
      <c r="B507" s="203"/>
      <c r="C507" s="203"/>
      <c r="D507" s="203"/>
      <c r="E507" s="203"/>
      <c r="F507" s="203"/>
      <c r="G507" s="203"/>
      <c r="H507" s="225"/>
      <c r="I507" s="226"/>
      <c r="J507" s="225"/>
      <c r="K507" s="225"/>
      <c r="L507" s="203"/>
      <c r="M507" s="225"/>
      <c r="N507" s="203"/>
      <c r="O507" s="203"/>
      <c r="P507" s="203"/>
      <c r="Q507" s="203"/>
      <c r="R507" s="203"/>
      <c r="S507" s="203"/>
      <c r="T507" s="203"/>
      <c r="U507" s="203"/>
      <c r="V507" s="203"/>
      <c r="W507" s="203"/>
      <c r="X507" s="203"/>
      <c r="Y507" s="203"/>
      <c r="Z507" s="203"/>
      <c r="AA507" s="203"/>
    </row>
    <row r="508" spans="1:27">
      <c r="A508" s="225"/>
      <c r="B508" s="203"/>
      <c r="C508" s="203"/>
      <c r="D508" s="203"/>
      <c r="E508" s="203"/>
      <c r="F508" s="203"/>
      <c r="G508" s="203"/>
      <c r="H508" s="225"/>
      <c r="I508" s="226"/>
      <c r="J508" s="225"/>
      <c r="K508" s="225"/>
      <c r="L508" s="203"/>
      <c r="M508" s="225"/>
      <c r="N508" s="203"/>
      <c r="O508" s="203"/>
      <c r="P508" s="203"/>
      <c r="Q508" s="203"/>
      <c r="R508" s="203"/>
      <c r="S508" s="203"/>
      <c r="T508" s="203"/>
      <c r="U508" s="203"/>
      <c r="V508" s="203"/>
      <c r="W508" s="203"/>
      <c r="X508" s="203"/>
      <c r="Y508" s="203"/>
      <c r="Z508" s="203"/>
      <c r="AA508" s="203"/>
    </row>
    <row r="509" spans="1:27">
      <c r="A509" s="225"/>
      <c r="B509" s="203"/>
      <c r="C509" s="203"/>
      <c r="D509" s="203"/>
      <c r="E509" s="203"/>
      <c r="F509" s="203"/>
      <c r="G509" s="203"/>
      <c r="H509" s="225"/>
      <c r="I509" s="226"/>
      <c r="J509" s="225"/>
      <c r="K509" s="225"/>
      <c r="L509" s="203"/>
      <c r="M509" s="225"/>
      <c r="N509" s="203"/>
      <c r="O509" s="203"/>
      <c r="P509" s="203"/>
      <c r="Q509" s="203"/>
      <c r="R509" s="203"/>
      <c r="S509" s="203"/>
      <c r="T509" s="203"/>
      <c r="U509" s="203"/>
      <c r="V509" s="203"/>
      <c r="W509" s="203"/>
      <c r="X509" s="203"/>
      <c r="Y509" s="203"/>
      <c r="Z509" s="203"/>
      <c r="AA509" s="203"/>
    </row>
    <row r="510" spans="1:27">
      <c r="A510" s="225"/>
      <c r="B510" s="203"/>
      <c r="C510" s="203"/>
      <c r="D510" s="203"/>
      <c r="E510" s="203"/>
      <c r="F510" s="203"/>
      <c r="G510" s="203"/>
      <c r="H510" s="225"/>
      <c r="I510" s="226"/>
      <c r="J510" s="225"/>
      <c r="K510" s="225"/>
      <c r="L510" s="203"/>
      <c r="M510" s="225"/>
      <c r="N510" s="203"/>
      <c r="O510" s="203"/>
      <c r="P510" s="203"/>
      <c r="Q510" s="203"/>
      <c r="R510" s="203"/>
      <c r="S510" s="203"/>
      <c r="T510" s="203"/>
      <c r="U510" s="203"/>
      <c r="V510" s="203"/>
      <c r="W510" s="203"/>
      <c r="X510" s="203"/>
      <c r="Y510" s="203"/>
      <c r="Z510" s="203"/>
      <c r="AA510" s="203"/>
    </row>
    <row r="511" spans="1:27">
      <c r="A511" s="225"/>
      <c r="B511" s="203"/>
      <c r="C511" s="203"/>
      <c r="D511" s="203"/>
      <c r="E511" s="203"/>
      <c r="F511" s="203"/>
      <c r="G511" s="203"/>
      <c r="H511" s="225"/>
      <c r="I511" s="226"/>
      <c r="J511" s="225"/>
      <c r="K511" s="225"/>
      <c r="L511" s="203"/>
      <c r="M511" s="225"/>
      <c r="N511" s="203"/>
      <c r="O511" s="203"/>
      <c r="P511" s="203"/>
      <c r="Q511" s="203"/>
      <c r="R511" s="203"/>
      <c r="S511" s="203"/>
      <c r="T511" s="203"/>
      <c r="U511" s="203"/>
      <c r="V511" s="203"/>
      <c r="W511" s="203"/>
      <c r="X511" s="203"/>
      <c r="Y511" s="203"/>
      <c r="Z511" s="203"/>
      <c r="AA511" s="203"/>
    </row>
    <row r="512" spans="1:27">
      <c r="A512" s="225"/>
      <c r="B512" s="203"/>
      <c r="C512" s="203"/>
      <c r="D512" s="203"/>
      <c r="E512" s="203"/>
      <c r="F512" s="203"/>
      <c r="G512" s="203"/>
      <c r="H512" s="225"/>
      <c r="I512" s="226"/>
      <c r="J512" s="225"/>
      <c r="K512" s="225"/>
      <c r="L512" s="203"/>
      <c r="M512" s="225"/>
      <c r="N512" s="203"/>
      <c r="O512" s="203"/>
      <c r="P512" s="203"/>
      <c r="Q512" s="203"/>
      <c r="R512" s="203"/>
      <c r="S512" s="203"/>
      <c r="T512" s="203"/>
      <c r="U512" s="203"/>
      <c r="V512" s="203"/>
      <c r="W512" s="203"/>
      <c r="X512" s="203"/>
      <c r="Y512" s="203"/>
      <c r="Z512" s="203"/>
      <c r="AA512" s="203"/>
    </row>
    <row r="513" spans="1:27">
      <c r="A513" s="225"/>
      <c r="B513" s="203"/>
      <c r="C513" s="203"/>
      <c r="D513" s="203"/>
      <c r="E513" s="203"/>
      <c r="F513" s="203"/>
      <c r="G513" s="203"/>
      <c r="H513" s="225"/>
      <c r="I513" s="226"/>
      <c r="J513" s="225"/>
      <c r="K513" s="225"/>
      <c r="L513" s="203"/>
      <c r="M513" s="225"/>
      <c r="N513" s="203"/>
      <c r="O513" s="203"/>
      <c r="P513" s="203"/>
      <c r="Q513" s="203"/>
      <c r="R513" s="203"/>
      <c r="S513" s="203"/>
      <c r="T513" s="203"/>
      <c r="U513" s="203"/>
      <c r="V513" s="203"/>
      <c r="W513" s="203"/>
      <c r="X513" s="203"/>
      <c r="Y513" s="203"/>
      <c r="Z513" s="203"/>
      <c r="AA513" s="203"/>
    </row>
    <row r="514" spans="1:27">
      <c r="A514" s="225"/>
      <c r="B514" s="203"/>
      <c r="C514" s="203"/>
      <c r="D514" s="203"/>
      <c r="E514" s="203"/>
      <c r="F514" s="203"/>
      <c r="G514" s="203"/>
      <c r="H514" s="225"/>
      <c r="I514" s="226"/>
      <c r="J514" s="225"/>
      <c r="K514" s="225"/>
      <c r="L514" s="203"/>
      <c r="M514" s="225"/>
      <c r="N514" s="203"/>
      <c r="O514" s="203"/>
      <c r="P514" s="203"/>
      <c r="Q514" s="203"/>
      <c r="R514" s="203"/>
      <c r="S514" s="203"/>
      <c r="T514" s="203"/>
      <c r="U514" s="203"/>
      <c r="V514" s="203"/>
      <c r="W514" s="203"/>
      <c r="X514" s="203"/>
      <c r="Y514" s="203"/>
      <c r="Z514" s="203"/>
      <c r="AA514" s="203"/>
    </row>
    <row r="515" spans="1:27">
      <c r="A515" s="225"/>
      <c r="B515" s="203"/>
      <c r="C515" s="203"/>
      <c r="D515" s="203"/>
      <c r="E515" s="203"/>
      <c r="F515" s="203"/>
      <c r="G515" s="203"/>
      <c r="H515" s="225"/>
      <c r="I515" s="226"/>
      <c r="J515" s="225"/>
      <c r="K515" s="225"/>
      <c r="L515" s="203"/>
      <c r="M515" s="225"/>
      <c r="N515" s="203"/>
      <c r="O515" s="203"/>
      <c r="P515" s="203"/>
      <c r="Q515" s="203"/>
      <c r="R515" s="203"/>
      <c r="S515" s="203"/>
      <c r="T515" s="203"/>
      <c r="U515" s="203"/>
      <c r="V515" s="203"/>
      <c r="W515" s="203"/>
      <c r="X515" s="203"/>
      <c r="Y515" s="203"/>
      <c r="Z515" s="203"/>
      <c r="AA515" s="203"/>
    </row>
    <row r="516" spans="1:27">
      <c r="A516" s="225"/>
      <c r="B516" s="203"/>
      <c r="C516" s="203"/>
      <c r="D516" s="203"/>
      <c r="E516" s="203"/>
      <c r="F516" s="203"/>
      <c r="G516" s="203"/>
      <c r="H516" s="225"/>
      <c r="I516" s="226"/>
      <c r="J516" s="225"/>
      <c r="K516" s="225"/>
      <c r="L516" s="203"/>
      <c r="M516" s="225"/>
      <c r="N516" s="203"/>
      <c r="O516" s="203"/>
      <c r="P516" s="203"/>
      <c r="Q516" s="203"/>
      <c r="R516" s="203"/>
      <c r="S516" s="203"/>
      <c r="T516" s="203"/>
      <c r="U516" s="203"/>
      <c r="V516" s="203"/>
      <c r="W516" s="203"/>
      <c r="X516" s="203"/>
      <c r="Y516" s="203"/>
      <c r="Z516" s="203"/>
      <c r="AA516" s="203"/>
    </row>
    <row r="517" spans="1:27">
      <c r="A517" s="225"/>
      <c r="B517" s="203"/>
      <c r="C517" s="203"/>
      <c r="D517" s="203"/>
      <c r="E517" s="203"/>
      <c r="F517" s="203"/>
      <c r="G517" s="203"/>
      <c r="H517" s="225"/>
      <c r="I517" s="226"/>
      <c r="J517" s="225"/>
      <c r="K517" s="225"/>
      <c r="L517" s="203"/>
      <c r="M517" s="225"/>
      <c r="N517" s="203"/>
      <c r="O517" s="203"/>
      <c r="P517" s="203"/>
      <c r="Q517" s="203"/>
      <c r="R517" s="203"/>
      <c r="S517" s="203"/>
      <c r="T517" s="203"/>
      <c r="U517" s="203"/>
      <c r="V517" s="203"/>
      <c r="W517" s="203"/>
      <c r="X517" s="203"/>
      <c r="Y517" s="203"/>
      <c r="Z517" s="203"/>
      <c r="AA517" s="203"/>
    </row>
    <row r="518" spans="1:27">
      <c r="A518" s="225"/>
      <c r="B518" s="203"/>
      <c r="C518" s="203"/>
      <c r="D518" s="203"/>
      <c r="E518" s="203"/>
      <c r="F518" s="203"/>
      <c r="G518" s="203"/>
      <c r="H518" s="225"/>
      <c r="I518" s="226"/>
      <c r="J518" s="225"/>
      <c r="K518" s="225"/>
      <c r="L518" s="203"/>
      <c r="M518" s="225"/>
      <c r="N518" s="203"/>
      <c r="O518" s="203"/>
      <c r="P518" s="203"/>
      <c r="Q518" s="203"/>
      <c r="R518" s="203"/>
      <c r="S518" s="203"/>
      <c r="T518" s="203"/>
      <c r="U518" s="203"/>
      <c r="V518" s="203"/>
      <c r="W518" s="203"/>
      <c r="X518" s="203"/>
      <c r="Y518" s="203"/>
      <c r="Z518" s="203"/>
      <c r="AA518" s="203"/>
    </row>
    <row r="519" spans="1:27">
      <c r="A519" s="225"/>
      <c r="B519" s="203"/>
      <c r="C519" s="203"/>
      <c r="D519" s="203"/>
      <c r="E519" s="203"/>
      <c r="F519" s="203"/>
      <c r="G519" s="203"/>
      <c r="H519" s="225"/>
      <c r="I519" s="226"/>
      <c r="J519" s="225"/>
      <c r="K519" s="225"/>
      <c r="L519" s="203"/>
      <c r="M519" s="225"/>
      <c r="N519" s="203"/>
      <c r="O519" s="203"/>
      <c r="P519" s="203"/>
      <c r="Q519" s="203"/>
      <c r="R519" s="203"/>
      <c r="S519" s="203"/>
      <c r="T519" s="203"/>
      <c r="U519" s="203"/>
      <c r="V519" s="203"/>
      <c r="W519" s="203"/>
      <c r="X519" s="203"/>
      <c r="Y519" s="203"/>
      <c r="Z519" s="203"/>
      <c r="AA519" s="203"/>
    </row>
    <row r="520" spans="1:27">
      <c r="A520" s="225"/>
      <c r="B520" s="203"/>
      <c r="C520" s="203"/>
      <c r="D520" s="203"/>
      <c r="E520" s="203"/>
      <c r="F520" s="203"/>
      <c r="G520" s="203"/>
      <c r="H520" s="225"/>
      <c r="I520" s="226"/>
      <c r="J520" s="225"/>
      <c r="K520" s="225"/>
      <c r="L520" s="203"/>
      <c r="M520" s="225"/>
      <c r="N520" s="203"/>
      <c r="O520" s="203"/>
      <c r="P520" s="203"/>
      <c r="Q520" s="203"/>
      <c r="R520" s="203"/>
      <c r="S520" s="203"/>
      <c r="T520" s="203"/>
      <c r="U520" s="203"/>
      <c r="V520" s="203"/>
      <c r="W520" s="203"/>
      <c r="X520" s="203"/>
      <c r="Y520" s="203"/>
      <c r="Z520" s="203"/>
      <c r="AA520" s="203"/>
    </row>
    <row r="521" spans="1:27">
      <c r="A521" s="225"/>
      <c r="B521" s="203"/>
      <c r="C521" s="203"/>
      <c r="D521" s="203"/>
      <c r="E521" s="203"/>
      <c r="F521" s="203"/>
      <c r="G521" s="203"/>
      <c r="H521" s="225"/>
      <c r="I521" s="226"/>
      <c r="J521" s="225"/>
      <c r="K521" s="225"/>
      <c r="L521" s="203"/>
      <c r="M521" s="225"/>
      <c r="N521" s="203"/>
      <c r="O521" s="203"/>
      <c r="P521" s="203"/>
      <c r="Q521" s="203"/>
      <c r="R521" s="203"/>
      <c r="S521" s="203"/>
      <c r="T521" s="203"/>
      <c r="U521" s="203"/>
      <c r="V521" s="203"/>
      <c r="W521" s="203"/>
      <c r="X521" s="203"/>
      <c r="Y521" s="203"/>
      <c r="Z521" s="203"/>
      <c r="AA521" s="203"/>
    </row>
    <row r="522" spans="1:27">
      <c r="A522" s="225"/>
      <c r="B522" s="203"/>
      <c r="C522" s="203"/>
      <c r="D522" s="203"/>
      <c r="E522" s="203"/>
      <c r="F522" s="203"/>
      <c r="G522" s="203"/>
      <c r="H522" s="225"/>
      <c r="I522" s="226"/>
      <c r="J522" s="225"/>
      <c r="K522" s="225"/>
      <c r="L522" s="203"/>
      <c r="M522" s="225"/>
      <c r="N522" s="203"/>
      <c r="O522" s="203"/>
      <c r="P522" s="203"/>
      <c r="Q522" s="203"/>
      <c r="R522" s="203"/>
      <c r="S522" s="203"/>
      <c r="T522" s="203"/>
      <c r="U522" s="203"/>
      <c r="V522" s="203"/>
      <c r="W522" s="203"/>
      <c r="X522" s="203"/>
      <c r="Y522" s="203"/>
      <c r="Z522" s="203"/>
      <c r="AA522" s="203"/>
    </row>
    <row r="523" spans="1:27">
      <c r="A523" s="225"/>
      <c r="B523" s="203"/>
      <c r="C523" s="203"/>
      <c r="D523" s="203"/>
      <c r="E523" s="203"/>
      <c r="F523" s="203"/>
      <c r="G523" s="203"/>
      <c r="H523" s="225"/>
      <c r="I523" s="226"/>
      <c r="J523" s="225"/>
      <c r="K523" s="225"/>
      <c r="L523" s="203"/>
      <c r="M523" s="225"/>
      <c r="N523" s="203"/>
      <c r="O523" s="203"/>
      <c r="P523" s="203"/>
      <c r="Q523" s="203"/>
      <c r="R523" s="203"/>
      <c r="S523" s="203"/>
      <c r="T523" s="203"/>
      <c r="U523" s="203"/>
      <c r="V523" s="203"/>
      <c r="W523" s="203"/>
      <c r="X523" s="203"/>
      <c r="Y523" s="203"/>
      <c r="Z523" s="203"/>
      <c r="AA523" s="203"/>
    </row>
    <row r="524" spans="1:27">
      <c r="A524" s="225"/>
      <c r="B524" s="203"/>
      <c r="C524" s="203"/>
      <c r="D524" s="203"/>
      <c r="E524" s="203"/>
      <c r="F524" s="203"/>
      <c r="G524" s="203"/>
      <c r="H524" s="225"/>
      <c r="I524" s="226"/>
      <c r="J524" s="225"/>
      <c r="K524" s="225"/>
      <c r="L524" s="203"/>
      <c r="M524" s="225"/>
      <c r="N524" s="203"/>
      <c r="O524" s="203"/>
      <c r="P524" s="203"/>
      <c r="Q524" s="203"/>
      <c r="R524" s="203"/>
      <c r="S524" s="203"/>
      <c r="T524" s="203"/>
      <c r="U524" s="203"/>
      <c r="V524" s="203"/>
      <c r="W524" s="203"/>
      <c r="X524" s="203"/>
      <c r="Y524" s="203"/>
      <c r="Z524" s="203"/>
      <c r="AA524" s="203"/>
    </row>
    <row r="525" spans="1:27">
      <c r="A525" s="225"/>
      <c r="B525" s="203"/>
      <c r="C525" s="203"/>
      <c r="D525" s="203"/>
      <c r="E525" s="203"/>
      <c r="F525" s="203"/>
      <c r="G525" s="203"/>
      <c r="H525" s="225"/>
      <c r="I525" s="226"/>
      <c r="J525" s="225"/>
      <c r="K525" s="225"/>
      <c r="L525" s="203"/>
      <c r="M525" s="225"/>
      <c r="N525" s="203"/>
      <c r="O525" s="203"/>
      <c r="P525" s="203"/>
      <c r="Q525" s="203"/>
      <c r="R525" s="203"/>
      <c r="S525" s="203"/>
      <c r="T525" s="203"/>
      <c r="U525" s="203"/>
      <c r="V525" s="203"/>
      <c r="W525" s="203"/>
      <c r="X525" s="203"/>
      <c r="Y525" s="203"/>
      <c r="Z525" s="203"/>
      <c r="AA525" s="203"/>
    </row>
    <row r="526" spans="1:27">
      <c r="A526" s="225"/>
      <c r="B526" s="203"/>
      <c r="C526" s="203"/>
      <c r="D526" s="203"/>
      <c r="E526" s="203"/>
      <c r="F526" s="203"/>
      <c r="G526" s="203"/>
      <c r="H526" s="225"/>
      <c r="I526" s="226"/>
      <c r="J526" s="225"/>
      <c r="K526" s="225"/>
      <c r="L526" s="203"/>
      <c r="M526" s="225"/>
      <c r="N526" s="203"/>
      <c r="O526" s="203"/>
      <c r="P526" s="203"/>
      <c r="Q526" s="203"/>
      <c r="R526" s="203"/>
      <c r="S526" s="203"/>
      <c r="T526" s="203"/>
      <c r="U526" s="203"/>
      <c r="V526" s="203"/>
      <c r="W526" s="203"/>
      <c r="X526" s="203"/>
      <c r="Y526" s="203"/>
      <c r="Z526" s="203"/>
      <c r="AA526" s="203"/>
    </row>
    <row r="527" spans="1:27">
      <c r="A527" s="225"/>
      <c r="B527" s="203"/>
      <c r="C527" s="203"/>
      <c r="D527" s="203"/>
      <c r="E527" s="203"/>
      <c r="F527" s="203"/>
      <c r="G527" s="203"/>
      <c r="H527" s="225"/>
      <c r="I527" s="226"/>
      <c r="J527" s="225"/>
      <c r="K527" s="225"/>
      <c r="L527" s="203"/>
      <c r="M527" s="225"/>
      <c r="N527" s="203"/>
      <c r="O527" s="203"/>
      <c r="P527" s="203"/>
      <c r="Q527" s="203"/>
      <c r="R527" s="203"/>
      <c r="S527" s="203"/>
      <c r="T527" s="203"/>
      <c r="U527" s="203"/>
      <c r="V527" s="203"/>
      <c r="W527" s="203"/>
      <c r="X527" s="203"/>
      <c r="Y527" s="203"/>
      <c r="Z527" s="203"/>
      <c r="AA527" s="203"/>
    </row>
    <row r="528" spans="1:27">
      <c r="A528" s="225"/>
      <c r="B528" s="203"/>
      <c r="C528" s="203"/>
      <c r="D528" s="203"/>
      <c r="E528" s="203"/>
      <c r="F528" s="203"/>
      <c r="G528" s="203"/>
      <c r="H528" s="225"/>
      <c r="I528" s="226"/>
      <c r="J528" s="225"/>
      <c r="K528" s="225"/>
      <c r="L528" s="203"/>
      <c r="M528" s="225"/>
      <c r="N528" s="203"/>
      <c r="O528" s="203"/>
      <c r="P528" s="203"/>
      <c r="Q528" s="203"/>
      <c r="R528" s="203"/>
      <c r="S528" s="203"/>
      <c r="T528" s="203"/>
      <c r="U528" s="203"/>
      <c r="V528" s="203"/>
      <c r="W528" s="203"/>
      <c r="X528" s="203"/>
      <c r="Y528" s="203"/>
      <c r="Z528" s="203"/>
      <c r="AA528" s="203"/>
    </row>
    <row r="529" spans="1:27">
      <c r="A529" s="225"/>
      <c r="B529" s="203"/>
      <c r="C529" s="203"/>
      <c r="D529" s="203"/>
      <c r="E529" s="203"/>
      <c r="F529" s="203"/>
      <c r="G529" s="203"/>
      <c r="H529" s="225"/>
      <c r="I529" s="226"/>
      <c r="J529" s="225"/>
      <c r="K529" s="225"/>
      <c r="L529" s="203"/>
      <c r="M529" s="225"/>
      <c r="N529" s="203"/>
      <c r="O529" s="203"/>
      <c r="P529" s="203"/>
      <c r="Q529" s="203"/>
      <c r="R529" s="203"/>
      <c r="S529" s="203"/>
      <c r="T529" s="203"/>
      <c r="U529" s="203"/>
      <c r="V529" s="203"/>
      <c r="W529" s="203"/>
      <c r="X529" s="203"/>
      <c r="Y529" s="203"/>
      <c r="Z529" s="203"/>
      <c r="AA529" s="203"/>
    </row>
    <row r="530" spans="1:27">
      <c r="A530" s="225"/>
      <c r="B530" s="203"/>
      <c r="C530" s="203"/>
      <c r="D530" s="203"/>
      <c r="E530" s="203"/>
      <c r="F530" s="203"/>
      <c r="G530" s="203"/>
      <c r="H530" s="225"/>
      <c r="I530" s="226"/>
      <c r="J530" s="225"/>
      <c r="K530" s="225"/>
      <c r="L530" s="203"/>
      <c r="M530" s="225"/>
      <c r="N530" s="203"/>
      <c r="O530" s="203"/>
      <c r="P530" s="203"/>
      <c r="Q530" s="203"/>
      <c r="R530" s="203"/>
      <c r="S530" s="203"/>
      <c r="T530" s="203"/>
      <c r="U530" s="203"/>
      <c r="V530" s="203"/>
      <c r="W530" s="203"/>
      <c r="X530" s="203"/>
      <c r="Y530" s="203"/>
      <c r="Z530" s="203"/>
      <c r="AA530" s="203"/>
    </row>
    <row r="531" spans="1:27">
      <c r="A531" s="225"/>
      <c r="B531" s="203"/>
      <c r="C531" s="203"/>
      <c r="D531" s="203"/>
      <c r="E531" s="203"/>
      <c r="F531" s="203"/>
      <c r="G531" s="203"/>
      <c r="H531" s="225"/>
      <c r="I531" s="226"/>
      <c r="J531" s="225"/>
      <c r="K531" s="225"/>
      <c r="L531" s="203"/>
      <c r="M531" s="225"/>
      <c r="N531" s="203"/>
      <c r="O531" s="203"/>
      <c r="P531" s="203"/>
      <c r="Q531" s="203"/>
      <c r="R531" s="203"/>
      <c r="S531" s="203"/>
      <c r="T531" s="203"/>
      <c r="U531" s="203"/>
      <c r="V531" s="203"/>
      <c r="W531" s="203"/>
      <c r="X531" s="203"/>
      <c r="Y531" s="203"/>
      <c r="Z531" s="203"/>
      <c r="AA531" s="203"/>
    </row>
    <row r="532" spans="1:27">
      <c r="A532" s="225"/>
      <c r="B532" s="203"/>
      <c r="C532" s="203"/>
      <c r="D532" s="203"/>
      <c r="E532" s="203"/>
      <c r="F532" s="203"/>
      <c r="G532" s="203"/>
      <c r="H532" s="225"/>
      <c r="I532" s="226"/>
      <c r="J532" s="225"/>
      <c r="K532" s="225"/>
      <c r="L532" s="203"/>
      <c r="M532" s="225"/>
      <c r="N532" s="203"/>
      <c r="O532" s="203"/>
      <c r="P532" s="203"/>
      <c r="Q532" s="203"/>
      <c r="R532" s="203"/>
      <c r="S532" s="203"/>
      <c r="T532" s="203"/>
      <c r="U532" s="203"/>
      <c r="V532" s="203"/>
      <c r="W532" s="203"/>
      <c r="X532" s="203"/>
      <c r="Y532" s="203"/>
      <c r="Z532" s="203"/>
      <c r="AA532" s="203"/>
    </row>
    <row r="533" spans="1:27">
      <c r="A533" s="225"/>
      <c r="B533" s="203"/>
      <c r="C533" s="203"/>
      <c r="D533" s="203"/>
      <c r="E533" s="203"/>
      <c r="F533" s="203"/>
      <c r="G533" s="203"/>
      <c r="H533" s="225"/>
      <c r="I533" s="226"/>
      <c r="J533" s="225"/>
      <c r="K533" s="225"/>
      <c r="L533" s="203"/>
      <c r="M533" s="225"/>
      <c r="N533" s="203"/>
      <c r="O533" s="203"/>
      <c r="P533" s="203"/>
      <c r="Q533" s="203"/>
      <c r="R533" s="203"/>
      <c r="S533" s="203"/>
      <c r="T533" s="203"/>
      <c r="U533" s="203"/>
      <c r="V533" s="203"/>
      <c r="W533" s="203"/>
      <c r="X533" s="203"/>
      <c r="Y533" s="203"/>
      <c r="Z533" s="203"/>
      <c r="AA533" s="203"/>
    </row>
    <row r="534" spans="1:27">
      <c r="A534" s="225"/>
      <c r="B534" s="203"/>
      <c r="C534" s="203"/>
      <c r="D534" s="203"/>
      <c r="E534" s="203"/>
      <c r="F534" s="203"/>
      <c r="G534" s="203"/>
      <c r="H534" s="225"/>
      <c r="I534" s="226"/>
      <c r="J534" s="225"/>
      <c r="K534" s="225"/>
      <c r="L534" s="203"/>
      <c r="M534" s="225"/>
      <c r="N534" s="203"/>
      <c r="O534" s="203"/>
      <c r="P534" s="203"/>
      <c r="Q534" s="203"/>
      <c r="R534" s="203"/>
      <c r="S534" s="203"/>
      <c r="T534" s="203"/>
      <c r="U534" s="203"/>
      <c r="V534" s="203"/>
      <c r="W534" s="203"/>
      <c r="X534" s="203"/>
      <c r="Y534" s="203"/>
      <c r="Z534" s="203"/>
      <c r="AA534" s="203"/>
    </row>
    <row r="535" spans="1:27">
      <c r="A535" s="225"/>
      <c r="B535" s="203"/>
      <c r="C535" s="203"/>
      <c r="D535" s="203"/>
      <c r="E535" s="203"/>
      <c r="F535" s="203"/>
      <c r="G535" s="203"/>
      <c r="H535" s="225"/>
      <c r="I535" s="226"/>
      <c r="J535" s="225"/>
      <c r="K535" s="225"/>
      <c r="L535" s="203"/>
      <c r="M535" s="225"/>
      <c r="N535" s="203"/>
      <c r="O535" s="203"/>
      <c r="P535" s="203"/>
      <c r="Q535" s="203"/>
      <c r="R535" s="203"/>
      <c r="S535" s="203"/>
      <c r="T535" s="203"/>
      <c r="U535" s="203"/>
      <c r="V535" s="203"/>
      <c r="W535" s="203"/>
      <c r="X535" s="203"/>
      <c r="Y535" s="203"/>
      <c r="Z535" s="203"/>
      <c r="AA535" s="203"/>
    </row>
    <row r="536" spans="1:27">
      <c r="A536" s="225"/>
      <c r="B536" s="203"/>
      <c r="C536" s="203"/>
      <c r="D536" s="203"/>
      <c r="E536" s="203"/>
      <c r="F536" s="203"/>
      <c r="G536" s="203"/>
      <c r="H536" s="225"/>
      <c r="I536" s="226"/>
      <c r="J536" s="225"/>
      <c r="K536" s="225"/>
      <c r="L536" s="203"/>
      <c r="M536" s="225"/>
      <c r="N536" s="203"/>
      <c r="O536" s="203"/>
      <c r="P536" s="203"/>
      <c r="Q536" s="203"/>
      <c r="R536" s="203"/>
      <c r="S536" s="203"/>
      <c r="T536" s="203"/>
      <c r="U536" s="203"/>
      <c r="V536" s="203"/>
      <c r="W536" s="203"/>
      <c r="X536" s="203"/>
      <c r="Y536" s="203"/>
      <c r="Z536" s="203"/>
      <c r="AA536" s="203"/>
    </row>
    <row r="537" spans="1:27">
      <c r="A537" s="225"/>
      <c r="B537" s="203"/>
      <c r="C537" s="203"/>
      <c r="D537" s="203"/>
      <c r="E537" s="203"/>
      <c r="F537" s="203"/>
      <c r="G537" s="203"/>
      <c r="H537" s="225"/>
      <c r="I537" s="226"/>
      <c r="J537" s="225"/>
      <c r="K537" s="225"/>
      <c r="L537" s="203"/>
      <c r="M537" s="225"/>
      <c r="N537" s="203"/>
      <c r="O537" s="203"/>
      <c r="P537" s="203"/>
      <c r="Q537" s="203"/>
      <c r="R537" s="203"/>
      <c r="S537" s="203"/>
      <c r="T537" s="203"/>
      <c r="U537" s="203"/>
      <c r="V537" s="203"/>
      <c r="W537" s="203"/>
      <c r="X537" s="203"/>
      <c r="Y537" s="203"/>
      <c r="Z537" s="203"/>
      <c r="AA537" s="203"/>
    </row>
    <row r="538" spans="1:27">
      <c r="A538" s="225"/>
      <c r="B538" s="203"/>
      <c r="C538" s="203"/>
      <c r="D538" s="203"/>
      <c r="E538" s="203"/>
      <c r="F538" s="203"/>
      <c r="G538" s="203"/>
      <c r="H538" s="225"/>
      <c r="I538" s="226"/>
      <c r="J538" s="225"/>
      <c r="K538" s="225"/>
      <c r="L538" s="203"/>
      <c r="M538" s="225"/>
      <c r="N538" s="203"/>
      <c r="O538" s="203"/>
      <c r="P538" s="203"/>
      <c r="Q538" s="203"/>
      <c r="R538" s="203"/>
      <c r="S538" s="203"/>
      <c r="T538" s="203"/>
      <c r="U538" s="203"/>
      <c r="V538" s="203"/>
      <c r="W538" s="203"/>
      <c r="X538" s="203"/>
      <c r="Y538" s="203"/>
      <c r="Z538" s="203"/>
      <c r="AA538" s="203"/>
    </row>
    <row r="539" spans="1:27">
      <c r="A539" s="225"/>
      <c r="B539" s="203"/>
      <c r="C539" s="203"/>
      <c r="D539" s="203"/>
      <c r="E539" s="203"/>
      <c r="F539" s="203"/>
      <c r="G539" s="203"/>
      <c r="H539" s="225"/>
      <c r="I539" s="226"/>
      <c r="J539" s="225"/>
      <c r="K539" s="225"/>
      <c r="L539" s="203"/>
      <c r="M539" s="225"/>
      <c r="N539" s="203"/>
      <c r="O539" s="203"/>
      <c r="P539" s="203"/>
      <c r="Q539" s="203"/>
      <c r="R539" s="203"/>
      <c r="S539" s="203"/>
      <c r="T539" s="203"/>
      <c r="U539" s="203"/>
      <c r="V539" s="203"/>
      <c r="W539" s="203"/>
      <c r="X539" s="203"/>
      <c r="Y539" s="203"/>
      <c r="Z539" s="203"/>
      <c r="AA539" s="203"/>
    </row>
    <row r="540" spans="1:27">
      <c r="A540" s="225"/>
      <c r="B540" s="203"/>
      <c r="C540" s="203"/>
      <c r="D540" s="203"/>
      <c r="E540" s="203"/>
      <c r="F540" s="203"/>
      <c r="G540" s="203"/>
      <c r="H540" s="225"/>
      <c r="I540" s="226"/>
      <c r="J540" s="225"/>
      <c r="K540" s="225"/>
      <c r="L540" s="203"/>
      <c r="M540" s="225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</row>
    <row r="541" spans="1:27">
      <c r="A541" s="225"/>
      <c r="B541" s="203"/>
      <c r="C541" s="203"/>
      <c r="D541" s="203"/>
      <c r="E541" s="203"/>
      <c r="F541" s="203"/>
      <c r="G541" s="203"/>
      <c r="H541" s="225"/>
      <c r="I541" s="226"/>
      <c r="J541" s="225"/>
      <c r="K541" s="225"/>
      <c r="L541" s="203"/>
      <c r="M541" s="225"/>
      <c r="N541" s="203"/>
      <c r="O541" s="203"/>
      <c r="P541" s="203"/>
      <c r="Q541" s="203"/>
      <c r="R541" s="203"/>
      <c r="S541" s="203"/>
      <c r="T541" s="203"/>
      <c r="U541" s="203"/>
      <c r="V541" s="203"/>
      <c r="W541" s="203"/>
      <c r="X541" s="203"/>
      <c r="Y541" s="203"/>
      <c r="Z541" s="203"/>
      <c r="AA541" s="203"/>
    </row>
    <row r="542" spans="1:27">
      <c r="A542" s="225"/>
      <c r="B542" s="203"/>
      <c r="C542" s="203"/>
      <c r="D542" s="203"/>
      <c r="E542" s="203"/>
      <c r="F542" s="203"/>
      <c r="G542" s="203"/>
      <c r="H542" s="225"/>
      <c r="I542" s="226"/>
      <c r="J542" s="225"/>
      <c r="K542" s="225"/>
      <c r="L542" s="203"/>
      <c r="M542" s="225"/>
      <c r="N542" s="203"/>
      <c r="O542" s="203"/>
      <c r="P542" s="203"/>
      <c r="Q542" s="203"/>
      <c r="R542" s="203"/>
      <c r="S542" s="203"/>
      <c r="T542" s="203"/>
      <c r="U542" s="203"/>
      <c r="V542" s="203"/>
      <c r="W542" s="203"/>
      <c r="X542" s="203"/>
      <c r="Y542" s="203"/>
      <c r="Z542" s="203"/>
      <c r="AA542" s="203"/>
    </row>
    <row r="543" spans="1:27">
      <c r="A543" s="225"/>
      <c r="B543" s="203"/>
      <c r="C543" s="203"/>
      <c r="D543" s="203"/>
      <c r="E543" s="203"/>
      <c r="F543" s="203"/>
      <c r="G543" s="203"/>
      <c r="H543" s="225"/>
      <c r="I543" s="226"/>
      <c r="J543" s="225"/>
      <c r="K543" s="225"/>
      <c r="L543" s="203"/>
      <c r="M543" s="225"/>
      <c r="N543" s="203"/>
      <c r="O543" s="203"/>
      <c r="P543" s="203"/>
      <c r="Q543" s="203"/>
      <c r="R543" s="203"/>
      <c r="S543" s="203"/>
      <c r="T543" s="203"/>
      <c r="U543" s="203"/>
      <c r="V543" s="203"/>
      <c r="W543" s="203"/>
      <c r="X543" s="203"/>
      <c r="Y543" s="203"/>
      <c r="Z543" s="203"/>
      <c r="AA543" s="203"/>
    </row>
    <row r="544" spans="1:27">
      <c r="A544" s="225"/>
      <c r="B544" s="203"/>
      <c r="C544" s="203"/>
      <c r="D544" s="203"/>
      <c r="E544" s="203"/>
      <c r="F544" s="203"/>
      <c r="G544" s="203"/>
      <c r="H544" s="225"/>
      <c r="I544" s="226"/>
      <c r="J544" s="225"/>
      <c r="K544" s="225"/>
      <c r="L544" s="203"/>
      <c r="M544" s="225"/>
      <c r="N544" s="203"/>
      <c r="O544" s="203"/>
      <c r="P544" s="203"/>
      <c r="Q544" s="203"/>
      <c r="R544" s="203"/>
      <c r="S544" s="203"/>
      <c r="T544" s="203"/>
      <c r="U544" s="203"/>
      <c r="V544" s="203"/>
      <c r="W544" s="203"/>
      <c r="X544" s="203"/>
      <c r="Y544" s="203"/>
      <c r="Z544" s="203"/>
      <c r="AA544" s="203"/>
    </row>
    <row r="545" spans="1:27">
      <c r="A545" s="225"/>
      <c r="B545" s="203"/>
      <c r="C545" s="203"/>
      <c r="D545" s="203"/>
      <c r="E545" s="203"/>
      <c r="F545" s="203"/>
      <c r="G545" s="203"/>
      <c r="H545" s="225"/>
      <c r="I545" s="226"/>
      <c r="J545" s="225"/>
      <c r="K545" s="225"/>
      <c r="L545" s="203"/>
      <c r="M545" s="225"/>
      <c r="N545" s="203"/>
      <c r="O545" s="203"/>
      <c r="P545" s="203"/>
      <c r="Q545" s="203"/>
      <c r="R545" s="203"/>
      <c r="S545" s="203"/>
      <c r="T545" s="203"/>
      <c r="U545" s="203"/>
      <c r="V545" s="203"/>
      <c r="W545" s="203"/>
      <c r="X545" s="203"/>
      <c r="Y545" s="203"/>
      <c r="Z545" s="203"/>
      <c r="AA545" s="203"/>
    </row>
    <row r="546" spans="1:27">
      <c r="A546" s="225"/>
      <c r="B546" s="203"/>
      <c r="C546" s="203"/>
      <c r="D546" s="203"/>
      <c r="E546" s="203"/>
      <c r="F546" s="203"/>
      <c r="G546" s="203"/>
      <c r="H546" s="225"/>
      <c r="I546" s="226"/>
      <c r="J546" s="225"/>
      <c r="K546" s="225"/>
      <c r="L546" s="203"/>
      <c r="M546" s="225"/>
      <c r="N546" s="203"/>
      <c r="O546" s="203"/>
      <c r="P546" s="203"/>
      <c r="Q546" s="203"/>
      <c r="R546" s="203"/>
      <c r="S546" s="203"/>
      <c r="T546" s="203"/>
      <c r="U546" s="203"/>
      <c r="V546" s="203"/>
      <c r="W546" s="203"/>
      <c r="X546" s="203"/>
      <c r="Y546" s="203"/>
      <c r="Z546" s="203"/>
      <c r="AA546" s="203"/>
    </row>
    <row r="547" spans="1:27">
      <c r="A547" s="225"/>
      <c r="B547" s="203"/>
      <c r="C547" s="203"/>
      <c r="D547" s="203"/>
      <c r="E547" s="203"/>
      <c r="F547" s="203"/>
      <c r="G547" s="203"/>
      <c r="H547" s="225"/>
      <c r="I547" s="226"/>
      <c r="J547" s="225"/>
      <c r="K547" s="225"/>
      <c r="L547" s="203"/>
      <c r="M547" s="225"/>
      <c r="N547" s="203"/>
      <c r="O547" s="203"/>
      <c r="P547" s="203"/>
      <c r="Q547" s="203"/>
      <c r="R547" s="203"/>
      <c r="S547" s="203"/>
      <c r="T547" s="203"/>
      <c r="U547" s="203"/>
      <c r="V547" s="203"/>
      <c r="W547" s="203"/>
      <c r="X547" s="203"/>
      <c r="Y547" s="203"/>
      <c r="Z547" s="203"/>
      <c r="AA547" s="203"/>
    </row>
    <row r="548" spans="1:27">
      <c r="A548" s="225"/>
      <c r="B548" s="203"/>
      <c r="C548" s="203"/>
      <c r="D548" s="203"/>
      <c r="E548" s="203"/>
      <c r="F548" s="203"/>
      <c r="G548" s="203"/>
      <c r="H548" s="225"/>
      <c r="I548" s="226"/>
      <c r="J548" s="225"/>
      <c r="K548" s="225"/>
      <c r="L548" s="203"/>
      <c r="M548" s="225"/>
      <c r="N548" s="203"/>
      <c r="O548" s="203"/>
      <c r="P548" s="203"/>
      <c r="Q548" s="203"/>
      <c r="R548" s="203"/>
      <c r="S548" s="203"/>
      <c r="T548" s="203"/>
      <c r="U548" s="203"/>
      <c r="V548" s="203"/>
      <c r="W548" s="203"/>
      <c r="X548" s="203"/>
      <c r="Y548" s="203"/>
      <c r="Z548" s="203"/>
      <c r="AA548" s="203"/>
    </row>
    <row r="549" spans="1:27">
      <c r="A549" s="225"/>
      <c r="B549" s="203"/>
      <c r="C549" s="203"/>
      <c r="D549" s="203"/>
      <c r="E549" s="203"/>
      <c r="F549" s="203"/>
      <c r="G549" s="203"/>
      <c r="H549" s="225"/>
      <c r="I549" s="226"/>
      <c r="J549" s="225"/>
      <c r="K549" s="225"/>
      <c r="L549" s="203"/>
      <c r="M549" s="225"/>
      <c r="N549" s="203"/>
      <c r="O549" s="203"/>
      <c r="P549" s="203"/>
      <c r="Q549" s="203"/>
      <c r="R549" s="203"/>
      <c r="S549" s="203"/>
      <c r="T549" s="203"/>
      <c r="U549" s="203"/>
      <c r="V549" s="203"/>
      <c r="W549" s="203"/>
      <c r="X549" s="203"/>
      <c r="Y549" s="203"/>
      <c r="Z549" s="203"/>
      <c r="AA549" s="203"/>
    </row>
    <row r="550" spans="1:27">
      <c r="A550" s="225"/>
      <c r="B550" s="203"/>
      <c r="C550" s="203"/>
      <c r="D550" s="203"/>
      <c r="E550" s="203"/>
      <c r="F550" s="203"/>
      <c r="G550" s="203"/>
      <c r="H550" s="225"/>
      <c r="I550" s="226"/>
      <c r="J550" s="225"/>
      <c r="K550" s="225"/>
      <c r="L550" s="203"/>
      <c r="M550" s="225"/>
      <c r="N550" s="203"/>
      <c r="O550" s="203"/>
      <c r="P550" s="203"/>
      <c r="Q550" s="203"/>
      <c r="R550" s="203"/>
      <c r="S550" s="203"/>
      <c r="T550" s="203"/>
      <c r="U550" s="203"/>
      <c r="V550" s="203"/>
      <c r="W550" s="203"/>
      <c r="X550" s="203"/>
      <c r="Y550" s="203"/>
      <c r="Z550" s="203"/>
      <c r="AA550" s="203"/>
    </row>
    <row r="551" spans="1:27">
      <c r="A551" s="225"/>
      <c r="B551" s="203"/>
      <c r="C551" s="203"/>
      <c r="D551" s="203"/>
      <c r="E551" s="203"/>
      <c r="F551" s="203"/>
      <c r="G551" s="203"/>
      <c r="H551" s="225"/>
      <c r="I551" s="226"/>
      <c r="J551" s="225"/>
      <c r="K551" s="225"/>
      <c r="L551" s="203"/>
      <c r="M551" s="225"/>
      <c r="N551" s="203"/>
      <c r="O551" s="203"/>
      <c r="P551" s="203"/>
      <c r="Q551" s="203"/>
      <c r="R551" s="203"/>
      <c r="S551" s="203"/>
      <c r="T551" s="203"/>
      <c r="U551" s="203"/>
      <c r="V551" s="203"/>
      <c r="W551" s="203"/>
      <c r="X551" s="203"/>
      <c r="Y551" s="203"/>
      <c r="Z551" s="203"/>
      <c r="AA551" s="203"/>
    </row>
    <row r="552" spans="1:27">
      <c r="A552" s="225"/>
      <c r="B552" s="203"/>
      <c r="C552" s="203"/>
      <c r="D552" s="203"/>
      <c r="E552" s="203"/>
      <c r="F552" s="203"/>
      <c r="G552" s="203"/>
      <c r="H552" s="225"/>
      <c r="I552" s="226"/>
      <c r="J552" s="225"/>
      <c r="K552" s="225"/>
      <c r="L552" s="203"/>
      <c r="M552" s="225"/>
      <c r="N552" s="203"/>
      <c r="O552" s="203"/>
      <c r="P552" s="203"/>
      <c r="Q552" s="203"/>
      <c r="R552" s="203"/>
      <c r="S552" s="203"/>
      <c r="T552" s="203"/>
      <c r="U552" s="203"/>
      <c r="V552" s="203"/>
      <c r="W552" s="203"/>
      <c r="X552" s="203"/>
      <c r="Y552" s="203"/>
      <c r="Z552" s="203"/>
      <c r="AA552" s="203"/>
    </row>
    <row r="553" spans="1:27">
      <c r="A553" s="225"/>
      <c r="B553" s="203"/>
      <c r="C553" s="203"/>
      <c r="D553" s="203"/>
      <c r="E553" s="203"/>
      <c r="F553" s="203"/>
      <c r="G553" s="203"/>
      <c r="H553" s="225"/>
      <c r="I553" s="226"/>
      <c r="J553" s="225"/>
      <c r="K553" s="225"/>
      <c r="L553" s="203"/>
      <c r="M553" s="225"/>
      <c r="N553" s="203"/>
      <c r="O553" s="203"/>
      <c r="P553" s="203"/>
      <c r="Q553" s="203"/>
      <c r="R553" s="203"/>
      <c r="S553" s="203"/>
      <c r="T553" s="203"/>
      <c r="U553" s="203"/>
      <c r="V553" s="203"/>
      <c r="W553" s="203"/>
      <c r="X553" s="203"/>
      <c r="Y553" s="203"/>
      <c r="Z553" s="203"/>
      <c r="AA553" s="203"/>
    </row>
    <row r="554" spans="1:27">
      <c r="A554" s="225"/>
      <c r="B554" s="203"/>
      <c r="C554" s="203"/>
      <c r="D554" s="203"/>
      <c r="E554" s="203"/>
      <c r="F554" s="203"/>
      <c r="G554" s="203"/>
      <c r="H554" s="225"/>
      <c r="I554" s="226"/>
      <c r="J554" s="225"/>
      <c r="K554" s="225"/>
      <c r="L554" s="203"/>
      <c r="M554" s="225"/>
      <c r="N554" s="203"/>
      <c r="O554" s="203"/>
      <c r="P554" s="203"/>
      <c r="Q554" s="203"/>
      <c r="R554" s="203"/>
      <c r="S554" s="203"/>
      <c r="T554" s="203"/>
      <c r="U554" s="203"/>
      <c r="V554" s="203"/>
      <c r="W554" s="203"/>
      <c r="X554" s="203"/>
      <c r="Y554" s="203"/>
      <c r="Z554" s="203"/>
      <c r="AA554" s="203"/>
    </row>
    <row r="555" spans="1:27">
      <c r="A555" s="225"/>
      <c r="B555" s="203"/>
      <c r="C555" s="203"/>
      <c r="D555" s="203"/>
      <c r="E555" s="203"/>
      <c r="F555" s="203"/>
      <c r="G555" s="203"/>
      <c r="H555" s="225"/>
      <c r="I555" s="226"/>
      <c r="J555" s="225"/>
      <c r="K555" s="225"/>
      <c r="L555" s="203"/>
      <c r="M555" s="225"/>
      <c r="N555" s="203"/>
      <c r="O555" s="203"/>
      <c r="P555" s="203"/>
      <c r="Q555" s="203"/>
      <c r="R555" s="203"/>
      <c r="S555" s="203"/>
      <c r="T555" s="203"/>
      <c r="U555" s="203"/>
      <c r="V555" s="203"/>
      <c r="W555" s="203"/>
      <c r="X555" s="203"/>
      <c r="Y555" s="203"/>
      <c r="Z555" s="203"/>
      <c r="AA555" s="203"/>
    </row>
    <row r="556" spans="1:27">
      <c r="A556" s="225"/>
      <c r="B556" s="203"/>
      <c r="C556" s="203"/>
      <c r="D556" s="203"/>
      <c r="E556" s="203"/>
      <c r="F556" s="203"/>
      <c r="G556" s="203"/>
      <c r="H556" s="225"/>
      <c r="I556" s="226"/>
      <c r="J556" s="225"/>
      <c r="K556" s="225"/>
      <c r="L556" s="203"/>
      <c r="M556" s="225"/>
      <c r="N556" s="203"/>
      <c r="O556" s="203"/>
      <c r="P556" s="203"/>
      <c r="Q556" s="203"/>
      <c r="R556" s="203"/>
      <c r="S556" s="203"/>
      <c r="T556" s="203"/>
      <c r="U556" s="203"/>
      <c r="V556" s="203"/>
      <c r="W556" s="203"/>
      <c r="X556" s="203"/>
      <c r="Y556" s="203"/>
      <c r="Z556" s="203"/>
      <c r="AA556" s="203"/>
    </row>
    <row r="557" spans="1:27">
      <c r="A557" s="225"/>
      <c r="B557" s="203"/>
      <c r="C557" s="203"/>
      <c r="D557" s="203"/>
      <c r="E557" s="203"/>
      <c r="F557" s="203"/>
      <c r="G557" s="203"/>
      <c r="H557" s="225"/>
      <c r="I557" s="226"/>
      <c r="J557" s="225"/>
      <c r="K557" s="225"/>
      <c r="L557" s="203"/>
      <c r="M557" s="225"/>
      <c r="N557" s="203"/>
      <c r="O557" s="203"/>
      <c r="P557" s="203"/>
      <c r="Q557" s="203"/>
      <c r="R557" s="203"/>
      <c r="S557" s="203"/>
      <c r="T557" s="203"/>
      <c r="U557" s="203"/>
      <c r="V557" s="203"/>
      <c r="W557" s="203"/>
      <c r="X557" s="203"/>
      <c r="Y557" s="203"/>
      <c r="Z557" s="203"/>
      <c r="AA557" s="203"/>
    </row>
    <row r="558" spans="1:27">
      <c r="A558" s="225"/>
      <c r="B558" s="203"/>
      <c r="C558" s="203"/>
      <c r="D558" s="203"/>
      <c r="E558" s="203"/>
      <c r="F558" s="203"/>
      <c r="G558" s="203"/>
      <c r="H558" s="225"/>
      <c r="I558" s="226"/>
      <c r="J558" s="225"/>
      <c r="K558" s="225"/>
      <c r="L558" s="203"/>
      <c r="M558" s="225"/>
      <c r="N558" s="203"/>
      <c r="O558" s="203"/>
      <c r="P558" s="203"/>
      <c r="Q558" s="203"/>
      <c r="R558" s="203"/>
      <c r="S558" s="203"/>
      <c r="T558" s="203"/>
      <c r="U558" s="203"/>
      <c r="V558" s="203"/>
      <c r="W558" s="203"/>
      <c r="X558" s="203"/>
      <c r="Y558" s="203"/>
      <c r="Z558" s="203"/>
      <c r="AA558" s="203"/>
    </row>
    <row r="559" spans="1:27">
      <c r="A559" s="225"/>
      <c r="B559" s="203"/>
      <c r="C559" s="203"/>
      <c r="D559" s="203"/>
      <c r="E559" s="203"/>
      <c r="F559" s="203"/>
      <c r="G559" s="203"/>
      <c r="H559" s="225"/>
      <c r="I559" s="226"/>
      <c r="J559" s="225"/>
      <c r="K559" s="225"/>
      <c r="L559" s="203"/>
      <c r="M559" s="225"/>
      <c r="N559" s="203"/>
      <c r="O559" s="203"/>
      <c r="P559" s="203"/>
      <c r="Q559" s="203"/>
      <c r="R559" s="203"/>
      <c r="S559" s="203"/>
      <c r="T559" s="203"/>
      <c r="U559" s="203"/>
      <c r="V559" s="203"/>
      <c r="W559" s="203"/>
      <c r="X559" s="203"/>
      <c r="Y559" s="203"/>
      <c r="Z559" s="203"/>
      <c r="AA559" s="203"/>
    </row>
    <row r="560" spans="1:27">
      <c r="A560" s="225"/>
      <c r="B560" s="203"/>
      <c r="C560" s="203"/>
      <c r="D560" s="203"/>
      <c r="E560" s="203"/>
      <c r="F560" s="203"/>
      <c r="G560" s="203"/>
      <c r="H560" s="225"/>
      <c r="I560" s="226"/>
      <c r="J560" s="225"/>
      <c r="K560" s="225"/>
      <c r="L560" s="203"/>
      <c r="M560" s="225"/>
      <c r="N560" s="203"/>
      <c r="O560" s="203"/>
      <c r="P560" s="203"/>
      <c r="Q560" s="203"/>
      <c r="R560" s="203"/>
      <c r="S560" s="203"/>
      <c r="T560" s="203"/>
      <c r="U560" s="203"/>
      <c r="V560" s="203"/>
      <c r="W560" s="203"/>
      <c r="X560" s="203"/>
      <c r="Y560" s="203"/>
      <c r="Z560" s="203"/>
      <c r="AA560" s="203"/>
    </row>
    <row r="561" spans="1:27">
      <c r="A561" s="225"/>
      <c r="B561" s="203"/>
      <c r="C561" s="203"/>
      <c r="D561" s="203"/>
      <c r="E561" s="203"/>
      <c r="F561" s="203"/>
      <c r="G561" s="203"/>
      <c r="H561" s="225"/>
      <c r="I561" s="226"/>
      <c r="J561" s="225"/>
      <c r="K561" s="225"/>
      <c r="L561" s="203"/>
      <c r="M561" s="225"/>
      <c r="N561" s="203"/>
      <c r="O561" s="203"/>
      <c r="P561" s="203"/>
      <c r="Q561" s="203"/>
      <c r="R561" s="203"/>
      <c r="S561" s="203"/>
      <c r="T561" s="203"/>
      <c r="U561" s="203"/>
      <c r="V561" s="203"/>
      <c r="W561" s="203"/>
      <c r="X561" s="203"/>
      <c r="Y561" s="203"/>
      <c r="Z561" s="203"/>
      <c r="AA561" s="203"/>
    </row>
    <row r="562" spans="1:27">
      <c r="A562" s="225"/>
      <c r="B562" s="203"/>
      <c r="C562" s="203"/>
      <c r="D562" s="203"/>
      <c r="E562" s="203"/>
      <c r="F562" s="203"/>
      <c r="G562" s="203"/>
      <c r="H562" s="225"/>
      <c r="I562" s="226"/>
      <c r="J562" s="225"/>
      <c r="K562" s="225"/>
      <c r="L562" s="203"/>
      <c r="M562" s="225"/>
      <c r="N562" s="203"/>
      <c r="O562" s="203"/>
      <c r="P562" s="203"/>
      <c r="Q562" s="203"/>
      <c r="R562" s="203"/>
      <c r="S562" s="203"/>
      <c r="T562" s="203"/>
      <c r="U562" s="203"/>
      <c r="V562" s="203"/>
      <c r="W562" s="203"/>
      <c r="X562" s="203"/>
      <c r="Y562" s="203"/>
      <c r="Z562" s="203"/>
      <c r="AA562" s="203"/>
    </row>
    <row r="563" spans="1:27">
      <c r="A563" s="225"/>
      <c r="B563" s="203"/>
      <c r="C563" s="203"/>
      <c r="D563" s="203"/>
      <c r="E563" s="203"/>
      <c r="F563" s="203"/>
      <c r="G563" s="203"/>
      <c r="H563" s="225"/>
      <c r="I563" s="226"/>
      <c r="J563" s="225"/>
      <c r="K563" s="225"/>
      <c r="L563" s="203"/>
      <c r="M563" s="225"/>
      <c r="N563" s="203"/>
      <c r="O563" s="203"/>
      <c r="P563" s="203"/>
      <c r="Q563" s="203"/>
      <c r="R563" s="203"/>
      <c r="S563" s="203"/>
      <c r="T563" s="203"/>
      <c r="U563" s="203"/>
      <c r="V563" s="203"/>
      <c r="W563" s="203"/>
      <c r="X563" s="203"/>
      <c r="Y563" s="203"/>
      <c r="Z563" s="203"/>
      <c r="AA563" s="203"/>
    </row>
    <row r="564" spans="1:27">
      <c r="A564" s="225"/>
      <c r="B564" s="203"/>
      <c r="C564" s="203"/>
      <c r="D564" s="203"/>
      <c r="E564" s="203"/>
      <c r="F564" s="203"/>
      <c r="G564" s="203"/>
      <c r="H564" s="225"/>
      <c r="I564" s="226"/>
      <c r="J564" s="225"/>
      <c r="K564" s="225"/>
      <c r="L564" s="203"/>
      <c r="M564" s="225"/>
      <c r="N564" s="203"/>
      <c r="O564" s="203"/>
      <c r="P564" s="203"/>
      <c r="Q564" s="203"/>
      <c r="R564" s="203"/>
      <c r="S564" s="203"/>
      <c r="T564" s="203"/>
      <c r="U564" s="203"/>
      <c r="V564" s="203"/>
      <c r="W564" s="203"/>
      <c r="X564" s="203"/>
      <c r="Y564" s="203"/>
      <c r="Z564" s="203"/>
      <c r="AA564" s="203"/>
    </row>
    <row r="565" spans="1:27">
      <c r="A565" s="225"/>
      <c r="B565" s="203"/>
      <c r="C565" s="203"/>
      <c r="D565" s="203"/>
      <c r="E565" s="203"/>
      <c r="F565" s="203"/>
      <c r="G565" s="203"/>
      <c r="H565" s="225"/>
      <c r="I565" s="226"/>
      <c r="J565" s="225"/>
      <c r="K565" s="225"/>
      <c r="L565" s="203"/>
      <c r="M565" s="225"/>
      <c r="N565" s="203"/>
      <c r="O565" s="203"/>
      <c r="P565" s="203"/>
      <c r="Q565" s="203"/>
      <c r="R565" s="203"/>
      <c r="S565" s="203"/>
      <c r="T565" s="203"/>
      <c r="U565" s="203"/>
      <c r="V565" s="203"/>
      <c r="W565" s="203"/>
      <c r="X565" s="203"/>
      <c r="Y565" s="203"/>
      <c r="Z565" s="203"/>
      <c r="AA565" s="203"/>
    </row>
    <row r="566" spans="1:27">
      <c r="A566" s="225"/>
      <c r="B566" s="203"/>
      <c r="C566" s="203"/>
      <c r="D566" s="203"/>
      <c r="E566" s="203"/>
      <c r="F566" s="203"/>
      <c r="G566" s="203"/>
      <c r="H566" s="225"/>
      <c r="I566" s="226"/>
      <c r="J566" s="225"/>
      <c r="K566" s="225"/>
      <c r="L566" s="203"/>
      <c r="M566" s="225"/>
      <c r="N566" s="203"/>
      <c r="O566" s="203"/>
      <c r="P566" s="203"/>
      <c r="Q566" s="203"/>
      <c r="R566" s="203"/>
      <c r="S566" s="203"/>
      <c r="T566" s="203"/>
      <c r="U566" s="203"/>
      <c r="V566" s="203"/>
      <c r="W566" s="203"/>
      <c r="X566" s="203"/>
      <c r="Y566" s="203"/>
      <c r="Z566" s="203"/>
      <c r="AA566" s="203"/>
    </row>
    <row r="567" spans="1:27">
      <c r="A567" s="225"/>
      <c r="B567" s="203"/>
      <c r="C567" s="203"/>
      <c r="D567" s="203"/>
      <c r="E567" s="203"/>
      <c r="F567" s="203"/>
      <c r="G567" s="203"/>
      <c r="H567" s="225"/>
      <c r="I567" s="226"/>
      <c r="J567" s="225"/>
      <c r="K567" s="225"/>
      <c r="L567" s="203"/>
      <c r="M567" s="225"/>
      <c r="N567" s="203"/>
      <c r="O567" s="203"/>
      <c r="P567" s="203"/>
      <c r="Q567" s="203"/>
      <c r="R567" s="203"/>
      <c r="S567" s="203"/>
      <c r="T567" s="203"/>
      <c r="U567" s="203"/>
      <c r="V567" s="203"/>
      <c r="W567" s="203"/>
      <c r="X567" s="203"/>
      <c r="Y567" s="203"/>
      <c r="Z567" s="203"/>
      <c r="AA567" s="203"/>
    </row>
    <row r="568" spans="1:27">
      <c r="A568" s="225"/>
      <c r="B568" s="203"/>
      <c r="C568" s="203"/>
      <c r="D568" s="203"/>
      <c r="E568" s="203"/>
      <c r="F568" s="203"/>
      <c r="G568" s="203"/>
      <c r="H568" s="225"/>
      <c r="I568" s="226"/>
      <c r="J568" s="225"/>
      <c r="K568" s="225"/>
      <c r="L568" s="203"/>
      <c r="M568" s="225"/>
      <c r="N568" s="203"/>
      <c r="O568" s="203"/>
      <c r="P568" s="203"/>
      <c r="Q568" s="203"/>
      <c r="R568" s="203"/>
      <c r="S568" s="203"/>
      <c r="T568" s="203"/>
      <c r="U568" s="203"/>
      <c r="V568" s="203"/>
      <c r="W568" s="203"/>
      <c r="X568" s="203"/>
      <c r="Y568" s="203"/>
      <c r="Z568" s="203"/>
      <c r="AA568" s="203"/>
    </row>
    <row r="569" spans="1:27">
      <c r="A569" s="225"/>
      <c r="B569" s="203"/>
      <c r="C569" s="203"/>
      <c r="D569" s="203"/>
      <c r="E569" s="203"/>
      <c r="F569" s="203"/>
      <c r="G569" s="203"/>
      <c r="H569" s="225"/>
      <c r="I569" s="226"/>
      <c r="J569" s="225"/>
      <c r="K569" s="225"/>
      <c r="L569" s="203"/>
      <c r="M569" s="225"/>
      <c r="N569" s="203"/>
      <c r="O569" s="203"/>
      <c r="P569" s="203"/>
      <c r="Q569" s="203"/>
      <c r="R569" s="203"/>
      <c r="S569" s="203"/>
      <c r="T569" s="203"/>
      <c r="U569" s="203"/>
      <c r="V569" s="203"/>
      <c r="W569" s="203"/>
      <c r="X569" s="203"/>
      <c r="Y569" s="203"/>
      <c r="Z569" s="203"/>
      <c r="AA569" s="203"/>
    </row>
    <row r="570" spans="1:27">
      <c r="A570" s="225"/>
      <c r="B570" s="203"/>
      <c r="C570" s="203"/>
      <c r="D570" s="203"/>
      <c r="E570" s="203"/>
      <c r="F570" s="203"/>
      <c r="G570" s="203"/>
      <c r="H570" s="225"/>
      <c r="I570" s="226"/>
      <c r="J570" s="225"/>
      <c r="K570" s="225"/>
      <c r="L570" s="203"/>
      <c r="M570" s="225"/>
      <c r="N570" s="203"/>
      <c r="O570" s="203"/>
      <c r="P570" s="203"/>
      <c r="Q570" s="203"/>
      <c r="R570" s="203"/>
      <c r="S570" s="203"/>
      <c r="T570" s="203"/>
      <c r="U570" s="203"/>
      <c r="V570" s="203"/>
      <c r="W570" s="203"/>
      <c r="X570" s="203"/>
      <c r="Y570" s="203"/>
      <c r="Z570" s="203"/>
      <c r="AA570" s="203"/>
    </row>
    <row r="571" spans="1:27">
      <c r="A571" s="225"/>
      <c r="B571" s="203"/>
      <c r="C571" s="203"/>
      <c r="D571" s="203"/>
      <c r="E571" s="203"/>
      <c r="F571" s="203"/>
      <c r="G571" s="203"/>
      <c r="H571" s="225"/>
      <c r="I571" s="226"/>
      <c r="J571" s="225"/>
      <c r="K571" s="225"/>
      <c r="L571" s="203"/>
      <c r="M571" s="225"/>
      <c r="N571" s="203"/>
      <c r="O571" s="203"/>
      <c r="P571" s="203"/>
      <c r="Q571" s="203"/>
      <c r="R571" s="203"/>
      <c r="S571" s="203"/>
      <c r="T571" s="203"/>
      <c r="U571" s="203"/>
      <c r="V571" s="203"/>
      <c r="W571" s="203"/>
      <c r="X571" s="203"/>
      <c r="Y571" s="203"/>
      <c r="Z571" s="203"/>
      <c r="AA571" s="203"/>
    </row>
    <row r="572" spans="1:27">
      <c r="A572" s="225"/>
      <c r="B572" s="203"/>
      <c r="C572" s="203"/>
      <c r="D572" s="203"/>
      <c r="E572" s="203"/>
      <c r="F572" s="203"/>
      <c r="G572" s="203"/>
      <c r="H572" s="225"/>
      <c r="I572" s="226"/>
      <c r="J572" s="225"/>
      <c r="K572" s="225"/>
      <c r="L572" s="203"/>
      <c r="M572" s="225"/>
      <c r="N572" s="203"/>
      <c r="O572" s="203"/>
      <c r="P572" s="203"/>
      <c r="Q572" s="203"/>
      <c r="R572" s="203"/>
      <c r="S572" s="203"/>
      <c r="T572" s="203"/>
      <c r="U572" s="203"/>
      <c r="V572" s="203"/>
      <c r="W572" s="203"/>
      <c r="X572" s="203"/>
      <c r="Y572" s="203"/>
      <c r="Z572" s="203"/>
      <c r="AA572" s="203"/>
    </row>
    <row r="573" spans="1:27">
      <c r="A573" s="225"/>
      <c r="B573" s="203"/>
      <c r="C573" s="203"/>
      <c r="D573" s="203"/>
      <c r="E573" s="203"/>
      <c r="F573" s="203"/>
      <c r="G573" s="203"/>
      <c r="H573" s="225"/>
      <c r="I573" s="226"/>
      <c r="J573" s="225"/>
      <c r="K573" s="225"/>
      <c r="L573" s="203"/>
      <c r="M573" s="225"/>
      <c r="N573" s="203"/>
      <c r="O573" s="203"/>
      <c r="P573" s="203"/>
      <c r="Q573" s="203"/>
      <c r="R573" s="203"/>
      <c r="S573" s="203"/>
      <c r="T573" s="203"/>
      <c r="U573" s="203"/>
      <c r="V573" s="203"/>
      <c r="W573" s="203"/>
      <c r="X573" s="203"/>
      <c r="Y573" s="203"/>
      <c r="Z573" s="203"/>
      <c r="AA573" s="203"/>
    </row>
    <row r="574" spans="1:27">
      <c r="A574" s="225"/>
      <c r="B574" s="203"/>
      <c r="C574" s="203"/>
      <c r="D574" s="203"/>
      <c r="E574" s="203"/>
      <c r="F574" s="203"/>
      <c r="G574" s="203"/>
      <c r="H574" s="225"/>
      <c r="I574" s="226"/>
      <c r="J574" s="225"/>
      <c r="K574" s="225"/>
      <c r="L574" s="203"/>
      <c r="M574" s="225"/>
      <c r="N574" s="203"/>
      <c r="O574" s="203"/>
      <c r="P574" s="203"/>
      <c r="Q574" s="203"/>
      <c r="R574" s="203"/>
      <c r="S574" s="203"/>
      <c r="T574" s="203"/>
      <c r="U574" s="203"/>
      <c r="V574" s="203"/>
      <c r="W574" s="203"/>
      <c r="X574" s="203"/>
      <c r="Y574" s="203"/>
      <c r="Z574" s="203"/>
      <c r="AA574" s="203"/>
    </row>
    <row r="575" spans="1:27">
      <c r="A575" s="225"/>
      <c r="B575" s="203"/>
      <c r="C575" s="203"/>
      <c r="D575" s="203"/>
      <c r="E575" s="203"/>
      <c r="F575" s="203"/>
      <c r="G575" s="203"/>
      <c r="H575" s="225"/>
      <c r="I575" s="226"/>
      <c r="J575" s="225"/>
      <c r="K575" s="225"/>
      <c r="L575" s="203"/>
      <c r="M575" s="225"/>
      <c r="N575" s="203"/>
      <c r="O575" s="203"/>
      <c r="P575" s="203"/>
      <c r="Q575" s="203"/>
      <c r="R575" s="203"/>
      <c r="S575" s="203"/>
      <c r="T575" s="203"/>
      <c r="U575" s="203"/>
      <c r="V575" s="203"/>
      <c r="W575" s="203"/>
      <c r="X575" s="203"/>
      <c r="Y575" s="203"/>
      <c r="Z575" s="203"/>
      <c r="AA575" s="203"/>
    </row>
    <row r="576" spans="1:27">
      <c r="A576" s="225"/>
      <c r="B576" s="203"/>
      <c r="C576" s="203"/>
      <c r="D576" s="203"/>
      <c r="E576" s="203"/>
      <c r="F576" s="203"/>
      <c r="G576" s="203"/>
      <c r="H576" s="225"/>
      <c r="I576" s="226"/>
      <c r="J576" s="225"/>
      <c r="K576" s="225"/>
      <c r="L576" s="203"/>
      <c r="M576" s="225"/>
      <c r="N576" s="203"/>
      <c r="O576" s="203"/>
      <c r="P576" s="203"/>
      <c r="Q576" s="203"/>
      <c r="R576" s="203"/>
      <c r="S576" s="203"/>
      <c r="T576" s="203"/>
      <c r="U576" s="203"/>
      <c r="V576" s="203"/>
      <c r="W576" s="203"/>
      <c r="X576" s="203"/>
      <c r="Y576" s="203"/>
      <c r="Z576" s="203"/>
      <c r="AA576" s="203"/>
    </row>
    <row r="577" spans="1:27">
      <c r="A577" s="225"/>
      <c r="B577" s="203"/>
      <c r="C577" s="203"/>
      <c r="D577" s="203"/>
      <c r="E577" s="203"/>
      <c r="F577" s="203"/>
      <c r="G577" s="203"/>
      <c r="H577" s="225"/>
      <c r="I577" s="226"/>
      <c r="J577" s="225"/>
      <c r="K577" s="225"/>
      <c r="L577" s="203"/>
      <c r="M577" s="225"/>
      <c r="N577" s="203"/>
      <c r="O577" s="203"/>
      <c r="P577" s="203"/>
      <c r="Q577" s="203"/>
      <c r="R577" s="203"/>
      <c r="S577" s="203"/>
      <c r="T577" s="203"/>
      <c r="U577" s="203"/>
      <c r="V577" s="203"/>
      <c r="W577" s="203"/>
      <c r="X577" s="203"/>
      <c r="Y577" s="203"/>
      <c r="Z577" s="203"/>
      <c r="AA577" s="203"/>
    </row>
    <row r="578" spans="1:27">
      <c r="A578" s="225"/>
      <c r="B578" s="203"/>
      <c r="C578" s="203"/>
      <c r="D578" s="203"/>
      <c r="E578" s="203"/>
      <c r="F578" s="203"/>
      <c r="G578" s="203"/>
      <c r="H578" s="225"/>
      <c r="I578" s="226"/>
      <c r="J578" s="225"/>
      <c r="K578" s="225"/>
      <c r="L578" s="203"/>
      <c r="M578" s="225"/>
      <c r="N578" s="203"/>
      <c r="O578" s="203"/>
      <c r="P578" s="203"/>
      <c r="Q578" s="203"/>
      <c r="R578" s="203"/>
      <c r="S578" s="203"/>
      <c r="T578" s="203"/>
      <c r="U578" s="203"/>
      <c r="V578" s="203"/>
      <c r="W578" s="203"/>
      <c r="X578" s="203"/>
      <c r="Y578" s="203"/>
      <c r="Z578" s="203"/>
      <c r="AA578" s="203"/>
    </row>
    <row r="579" spans="1:27">
      <c r="A579" s="225"/>
      <c r="B579" s="203"/>
      <c r="C579" s="203"/>
      <c r="D579" s="203"/>
      <c r="E579" s="203"/>
      <c r="F579" s="203"/>
      <c r="G579" s="203"/>
      <c r="H579" s="225"/>
      <c r="I579" s="226"/>
      <c r="J579" s="225"/>
      <c r="K579" s="225"/>
      <c r="L579" s="203"/>
      <c r="M579" s="225"/>
      <c r="N579" s="203"/>
      <c r="O579" s="203"/>
      <c r="P579" s="203"/>
      <c r="Q579" s="203"/>
      <c r="R579" s="203"/>
      <c r="S579" s="203"/>
      <c r="T579" s="203"/>
      <c r="U579" s="203"/>
      <c r="V579" s="203"/>
      <c r="W579" s="203"/>
      <c r="X579" s="203"/>
      <c r="Y579" s="203"/>
      <c r="Z579" s="203"/>
      <c r="AA579" s="203"/>
    </row>
    <row r="580" spans="1:27">
      <c r="A580" s="225"/>
      <c r="B580" s="203"/>
      <c r="C580" s="203"/>
      <c r="D580" s="203"/>
      <c r="E580" s="203"/>
      <c r="F580" s="203"/>
      <c r="G580" s="203"/>
      <c r="H580" s="225"/>
      <c r="I580" s="226"/>
      <c r="J580" s="225"/>
      <c r="K580" s="225"/>
      <c r="L580" s="203"/>
      <c r="M580" s="225"/>
      <c r="N580" s="203"/>
      <c r="O580" s="203"/>
      <c r="P580" s="203"/>
      <c r="Q580" s="203"/>
      <c r="R580" s="203"/>
      <c r="S580" s="203"/>
      <c r="T580" s="203"/>
      <c r="U580" s="203"/>
      <c r="V580" s="203"/>
      <c r="W580" s="203"/>
      <c r="X580" s="203"/>
      <c r="Y580" s="203"/>
      <c r="Z580" s="203"/>
      <c r="AA580" s="203"/>
    </row>
    <row r="581" spans="1:27">
      <c r="A581" s="225"/>
      <c r="B581" s="203"/>
      <c r="C581" s="203"/>
      <c r="D581" s="203"/>
      <c r="E581" s="203"/>
      <c r="F581" s="203"/>
      <c r="G581" s="203"/>
      <c r="H581" s="225"/>
      <c r="I581" s="226"/>
      <c r="J581" s="225"/>
      <c r="K581" s="225"/>
      <c r="L581" s="203"/>
      <c r="M581" s="225"/>
      <c r="N581" s="203"/>
      <c r="O581" s="203"/>
      <c r="P581" s="203"/>
      <c r="Q581" s="203"/>
      <c r="R581" s="203"/>
      <c r="S581" s="203"/>
      <c r="T581" s="203"/>
      <c r="U581" s="203"/>
      <c r="V581" s="203"/>
      <c r="W581" s="203"/>
      <c r="X581" s="203"/>
      <c r="Y581" s="203"/>
      <c r="Z581" s="203"/>
      <c r="AA581" s="203"/>
    </row>
    <row r="582" spans="1:27">
      <c r="A582" s="225"/>
      <c r="B582" s="203"/>
      <c r="C582" s="203"/>
      <c r="D582" s="203"/>
      <c r="E582" s="203"/>
      <c r="F582" s="203"/>
      <c r="G582" s="203"/>
      <c r="H582" s="225"/>
      <c r="I582" s="226"/>
      <c r="J582" s="225"/>
      <c r="K582" s="225"/>
      <c r="L582" s="203"/>
      <c r="M582" s="225"/>
      <c r="N582" s="203"/>
      <c r="O582" s="203"/>
      <c r="P582" s="203"/>
      <c r="Q582" s="203"/>
      <c r="R582" s="203"/>
      <c r="S582" s="203"/>
      <c r="T582" s="203"/>
      <c r="U582" s="203"/>
      <c r="V582" s="203"/>
      <c r="W582" s="203"/>
      <c r="X582" s="203"/>
      <c r="Y582" s="203"/>
      <c r="Z582" s="203"/>
      <c r="AA582" s="203"/>
    </row>
    <row r="583" spans="1:27">
      <c r="A583" s="225"/>
      <c r="B583" s="203"/>
      <c r="C583" s="203"/>
      <c r="D583" s="203"/>
      <c r="E583" s="203"/>
      <c r="F583" s="203"/>
      <c r="G583" s="203"/>
      <c r="H583" s="225"/>
      <c r="I583" s="226"/>
      <c r="J583" s="225"/>
      <c r="K583" s="225"/>
      <c r="L583" s="203"/>
      <c r="M583" s="225"/>
      <c r="N583" s="203"/>
      <c r="O583" s="203"/>
      <c r="P583" s="203"/>
      <c r="Q583" s="203"/>
      <c r="R583" s="203"/>
      <c r="S583" s="203"/>
      <c r="T583" s="203"/>
      <c r="U583" s="203"/>
      <c r="V583" s="203"/>
      <c r="W583" s="203"/>
      <c r="X583" s="203"/>
      <c r="Y583" s="203"/>
      <c r="Z583" s="203"/>
      <c r="AA583" s="203"/>
    </row>
    <row r="584" spans="1:27">
      <c r="A584" s="225"/>
      <c r="B584" s="203"/>
      <c r="C584" s="203"/>
      <c r="D584" s="203"/>
      <c r="E584" s="203"/>
      <c r="F584" s="203"/>
      <c r="G584" s="203"/>
      <c r="H584" s="225"/>
      <c r="I584" s="226"/>
      <c r="J584" s="225"/>
      <c r="K584" s="225"/>
      <c r="L584" s="203"/>
      <c r="M584" s="225"/>
      <c r="N584" s="203"/>
      <c r="O584" s="203"/>
      <c r="P584" s="203"/>
      <c r="Q584" s="203"/>
      <c r="R584" s="203"/>
      <c r="S584" s="203"/>
      <c r="T584" s="203"/>
      <c r="U584" s="203"/>
      <c r="V584" s="203"/>
      <c r="W584" s="203"/>
      <c r="X584" s="203"/>
      <c r="Y584" s="203"/>
      <c r="Z584" s="203"/>
      <c r="AA584" s="203"/>
    </row>
    <row r="585" spans="1:27">
      <c r="A585" s="225"/>
      <c r="B585" s="203"/>
      <c r="C585" s="203"/>
      <c r="D585" s="203"/>
      <c r="E585" s="203"/>
      <c r="F585" s="203"/>
      <c r="G585" s="203"/>
      <c r="H585" s="225"/>
      <c r="I585" s="226"/>
      <c r="J585" s="225"/>
      <c r="K585" s="225"/>
      <c r="L585" s="203"/>
      <c r="M585" s="225"/>
      <c r="N585" s="203"/>
      <c r="O585" s="203"/>
      <c r="P585" s="203"/>
      <c r="Q585" s="203"/>
      <c r="R585" s="203"/>
      <c r="S585" s="203"/>
      <c r="T585" s="203"/>
      <c r="U585" s="203"/>
      <c r="V585" s="203"/>
      <c r="W585" s="203"/>
      <c r="X585" s="203"/>
      <c r="Y585" s="203"/>
      <c r="Z585" s="203"/>
      <c r="AA585" s="203"/>
    </row>
    <row r="586" spans="1:27">
      <c r="A586" s="225"/>
      <c r="B586" s="203"/>
      <c r="C586" s="203"/>
      <c r="D586" s="203"/>
      <c r="E586" s="203"/>
      <c r="F586" s="203"/>
      <c r="G586" s="203"/>
      <c r="H586" s="225"/>
      <c r="I586" s="226"/>
      <c r="J586" s="225"/>
      <c r="K586" s="225"/>
      <c r="L586" s="203"/>
      <c r="M586" s="225"/>
      <c r="N586" s="203"/>
      <c r="O586" s="203"/>
      <c r="P586" s="203"/>
      <c r="Q586" s="203"/>
      <c r="R586" s="203"/>
      <c r="S586" s="203"/>
      <c r="T586" s="203"/>
      <c r="U586" s="203"/>
      <c r="V586" s="203"/>
      <c r="W586" s="203"/>
      <c r="X586" s="203"/>
      <c r="Y586" s="203"/>
      <c r="Z586" s="203"/>
      <c r="AA586" s="203"/>
    </row>
    <row r="587" spans="1:27">
      <c r="A587" s="225"/>
      <c r="B587" s="203"/>
      <c r="C587" s="203"/>
      <c r="D587" s="203"/>
      <c r="E587" s="203"/>
      <c r="F587" s="203"/>
      <c r="G587" s="203"/>
      <c r="H587" s="225"/>
      <c r="I587" s="226"/>
      <c r="J587" s="225"/>
      <c r="K587" s="225"/>
      <c r="L587" s="203"/>
      <c r="M587" s="225"/>
      <c r="N587" s="203"/>
      <c r="O587" s="203"/>
      <c r="P587" s="203"/>
      <c r="Q587" s="203"/>
      <c r="R587" s="203"/>
      <c r="S587" s="203"/>
      <c r="T587" s="203"/>
      <c r="U587" s="203"/>
      <c r="V587" s="203"/>
      <c r="W587" s="203"/>
      <c r="X587" s="203"/>
      <c r="Y587" s="203"/>
      <c r="Z587" s="203"/>
      <c r="AA587" s="203"/>
    </row>
    <row r="588" spans="1:27">
      <c r="A588" s="225"/>
      <c r="B588" s="203"/>
      <c r="C588" s="203"/>
      <c r="D588" s="203"/>
      <c r="E588" s="203"/>
      <c r="F588" s="203"/>
      <c r="G588" s="203"/>
      <c r="H588" s="225"/>
      <c r="I588" s="226"/>
      <c r="J588" s="225"/>
      <c r="K588" s="225"/>
      <c r="L588" s="203"/>
      <c r="M588" s="225"/>
      <c r="N588" s="203"/>
      <c r="O588" s="203"/>
      <c r="P588" s="203"/>
      <c r="Q588" s="203"/>
      <c r="R588" s="203"/>
      <c r="S588" s="203"/>
      <c r="T588" s="203"/>
      <c r="U588" s="203"/>
      <c r="V588" s="203"/>
      <c r="W588" s="203"/>
      <c r="X588" s="203"/>
      <c r="Y588" s="203"/>
      <c r="Z588" s="203"/>
      <c r="AA588" s="203"/>
    </row>
    <row r="589" spans="1:27">
      <c r="A589" s="225"/>
      <c r="B589" s="203"/>
      <c r="C589" s="203"/>
      <c r="D589" s="203"/>
      <c r="E589" s="203"/>
      <c r="F589" s="203"/>
      <c r="G589" s="203"/>
      <c r="H589" s="225"/>
      <c r="I589" s="226"/>
      <c r="J589" s="225"/>
      <c r="K589" s="225"/>
      <c r="L589" s="203"/>
      <c r="M589" s="225"/>
      <c r="N589" s="203"/>
      <c r="O589" s="203"/>
      <c r="P589" s="203"/>
      <c r="Q589" s="203"/>
      <c r="R589" s="203"/>
      <c r="S589" s="203"/>
      <c r="T589" s="203"/>
      <c r="U589" s="203"/>
      <c r="V589" s="203"/>
      <c r="W589" s="203"/>
      <c r="X589" s="203"/>
      <c r="Y589" s="203"/>
      <c r="Z589" s="203"/>
      <c r="AA589" s="203"/>
    </row>
    <row r="590" spans="1:27">
      <c r="A590" s="225"/>
      <c r="B590" s="203"/>
      <c r="C590" s="203"/>
      <c r="D590" s="203"/>
      <c r="E590" s="203"/>
      <c r="F590" s="203"/>
      <c r="G590" s="203"/>
      <c r="H590" s="225"/>
      <c r="I590" s="226"/>
      <c r="J590" s="225"/>
      <c r="K590" s="225"/>
      <c r="L590" s="203"/>
      <c r="M590" s="225"/>
      <c r="N590" s="203"/>
      <c r="O590" s="203"/>
      <c r="P590" s="203"/>
      <c r="Q590" s="203"/>
      <c r="R590" s="203"/>
      <c r="S590" s="203"/>
      <c r="T590" s="203"/>
      <c r="U590" s="203"/>
      <c r="V590" s="203"/>
      <c r="W590" s="203"/>
      <c r="X590" s="203"/>
      <c r="Y590" s="203"/>
      <c r="Z590" s="203"/>
      <c r="AA590" s="203"/>
    </row>
    <row r="591" spans="1:27">
      <c r="A591" s="225"/>
      <c r="B591" s="203"/>
      <c r="C591" s="203"/>
      <c r="D591" s="203"/>
      <c r="E591" s="203"/>
      <c r="F591" s="203"/>
      <c r="G591" s="203"/>
      <c r="H591" s="225"/>
      <c r="I591" s="226"/>
      <c r="J591" s="225"/>
      <c r="K591" s="225"/>
      <c r="L591" s="203"/>
      <c r="M591" s="225"/>
      <c r="N591" s="203"/>
      <c r="O591" s="203"/>
      <c r="P591" s="203"/>
      <c r="Q591" s="203"/>
      <c r="R591" s="203"/>
      <c r="S591" s="203"/>
      <c r="T591" s="203"/>
      <c r="U591" s="203"/>
      <c r="V591" s="203"/>
      <c r="W591" s="203"/>
      <c r="X591" s="203"/>
      <c r="Y591" s="203"/>
      <c r="Z591" s="203"/>
      <c r="AA591" s="203"/>
    </row>
    <row r="592" spans="1:27">
      <c r="A592" s="225"/>
      <c r="B592" s="203"/>
      <c r="C592" s="203"/>
      <c r="D592" s="203"/>
      <c r="E592" s="203"/>
      <c r="F592" s="203"/>
      <c r="G592" s="203"/>
      <c r="H592" s="225"/>
      <c r="I592" s="226"/>
      <c r="J592" s="225"/>
      <c r="K592" s="225"/>
      <c r="L592" s="203"/>
      <c r="M592" s="225"/>
      <c r="N592" s="203"/>
      <c r="O592" s="203"/>
      <c r="P592" s="203"/>
      <c r="Q592" s="203"/>
      <c r="R592" s="203"/>
      <c r="S592" s="203"/>
      <c r="T592" s="203"/>
      <c r="U592" s="203"/>
      <c r="V592" s="203"/>
      <c r="W592" s="203"/>
      <c r="X592" s="203"/>
      <c r="Y592" s="203"/>
      <c r="Z592" s="203"/>
      <c r="AA592" s="203"/>
    </row>
    <row r="593" spans="1:27">
      <c r="A593" s="225"/>
      <c r="B593" s="203"/>
      <c r="C593" s="203"/>
      <c r="D593" s="203"/>
      <c r="E593" s="203"/>
      <c r="F593" s="203"/>
      <c r="G593" s="203"/>
      <c r="H593" s="225"/>
      <c r="I593" s="226"/>
      <c r="J593" s="225"/>
      <c r="K593" s="225"/>
      <c r="L593" s="203"/>
      <c r="M593" s="225"/>
      <c r="N593" s="203"/>
      <c r="O593" s="203"/>
      <c r="P593" s="203"/>
      <c r="Q593" s="203"/>
      <c r="R593" s="203"/>
      <c r="S593" s="203"/>
      <c r="T593" s="203"/>
      <c r="U593" s="203"/>
      <c r="V593" s="203"/>
      <c r="W593" s="203"/>
      <c r="X593" s="203"/>
      <c r="Y593" s="203"/>
      <c r="Z593" s="203"/>
      <c r="AA593" s="203"/>
    </row>
    <row r="594" spans="1:27">
      <c r="A594" s="225"/>
      <c r="B594" s="203"/>
      <c r="C594" s="203"/>
      <c r="D594" s="203"/>
      <c r="E594" s="203"/>
      <c r="F594" s="203"/>
      <c r="G594" s="203"/>
      <c r="H594" s="225"/>
      <c r="I594" s="226"/>
      <c r="J594" s="225"/>
      <c r="K594" s="225"/>
      <c r="L594" s="203"/>
      <c r="M594" s="225"/>
      <c r="N594" s="203"/>
      <c r="O594" s="203"/>
      <c r="P594" s="203"/>
      <c r="Q594" s="203"/>
      <c r="R594" s="203"/>
      <c r="S594" s="203"/>
      <c r="T594" s="203"/>
      <c r="U594" s="203"/>
      <c r="V594" s="203"/>
      <c r="W594" s="203"/>
      <c r="X594" s="203"/>
      <c r="Y594" s="203"/>
      <c r="Z594" s="203"/>
      <c r="AA594" s="203"/>
    </row>
    <row r="595" spans="1:27">
      <c r="A595" s="225"/>
      <c r="B595" s="203"/>
      <c r="C595" s="203"/>
      <c r="D595" s="203"/>
      <c r="E595" s="203"/>
      <c r="F595" s="203"/>
      <c r="G595" s="203"/>
      <c r="H595" s="225"/>
      <c r="I595" s="226"/>
      <c r="J595" s="225"/>
      <c r="K595" s="225"/>
      <c r="L595" s="203"/>
      <c r="M595" s="225"/>
      <c r="N595" s="203"/>
      <c r="O595" s="203"/>
      <c r="P595" s="203"/>
      <c r="Q595" s="203"/>
      <c r="R595" s="203"/>
      <c r="S595" s="203"/>
      <c r="T595" s="203"/>
      <c r="U595" s="203"/>
      <c r="V595" s="203"/>
      <c r="W595" s="203"/>
      <c r="X595" s="203"/>
      <c r="Y595" s="203"/>
      <c r="Z595" s="203"/>
      <c r="AA595" s="203"/>
    </row>
    <row r="596" spans="1:27">
      <c r="A596" s="225"/>
      <c r="B596" s="203"/>
      <c r="C596" s="203"/>
      <c r="D596" s="203"/>
      <c r="E596" s="203"/>
      <c r="F596" s="203"/>
      <c r="G596" s="203"/>
      <c r="H596" s="225"/>
      <c r="I596" s="226"/>
      <c r="J596" s="225"/>
      <c r="K596" s="225"/>
      <c r="L596" s="203"/>
      <c r="M596" s="225"/>
      <c r="N596" s="203"/>
      <c r="O596" s="203"/>
      <c r="P596" s="203"/>
      <c r="Q596" s="203"/>
      <c r="R596" s="203"/>
      <c r="S596" s="203"/>
      <c r="T596" s="203"/>
      <c r="U596" s="203"/>
      <c r="V596" s="203"/>
      <c r="W596" s="203"/>
      <c r="X596" s="203"/>
      <c r="Y596" s="203"/>
      <c r="Z596" s="203"/>
      <c r="AA596" s="203"/>
    </row>
    <row r="597" spans="1:27">
      <c r="A597" s="225"/>
      <c r="B597" s="203"/>
      <c r="C597" s="203"/>
      <c r="D597" s="203"/>
      <c r="E597" s="203"/>
      <c r="F597" s="203"/>
      <c r="G597" s="203"/>
      <c r="H597" s="225"/>
      <c r="I597" s="226"/>
      <c r="J597" s="225"/>
      <c r="K597" s="225"/>
      <c r="L597" s="203"/>
      <c r="M597" s="225"/>
      <c r="N597" s="203"/>
      <c r="O597" s="203"/>
      <c r="P597" s="203"/>
      <c r="Q597" s="203"/>
      <c r="R597" s="203"/>
      <c r="S597" s="203"/>
      <c r="T597" s="203"/>
      <c r="U597" s="203"/>
      <c r="V597" s="203"/>
      <c r="W597" s="203"/>
      <c r="X597" s="203"/>
      <c r="Y597" s="203"/>
      <c r="Z597" s="203"/>
      <c r="AA597" s="203"/>
    </row>
    <row r="598" spans="1:27">
      <c r="A598" s="225"/>
      <c r="B598" s="203"/>
      <c r="C598" s="203"/>
      <c r="D598" s="203"/>
      <c r="E598" s="203"/>
      <c r="F598" s="203"/>
      <c r="G598" s="203"/>
      <c r="H598" s="225"/>
      <c r="I598" s="226"/>
      <c r="J598" s="225"/>
      <c r="K598" s="225"/>
      <c r="L598" s="203"/>
      <c r="M598" s="225"/>
      <c r="N598" s="203"/>
      <c r="O598" s="203"/>
      <c r="P598" s="203"/>
      <c r="Q598" s="203"/>
      <c r="R598" s="203"/>
      <c r="S598" s="203"/>
      <c r="T598" s="203"/>
      <c r="U598" s="203"/>
      <c r="V598" s="203"/>
      <c r="W598" s="203"/>
      <c r="X598" s="203"/>
      <c r="Y598" s="203"/>
      <c r="Z598" s="203"/>
      <c r="AA598" s="203"/>
    </row>
    <row r="599" spans="1:27">
      <c r="A599" s="225"/>
      <c r="B599" s="203"/>
      <c r="C599" s="203"/>
      <c r="D599" s="203"/>
      <c r="E599" s="203"/>
      <c r="F599" s="203"/>
      <c r="G599" s="203"/>
      <c r="H599" s="225"/>
      <c r="I599" s="226"/>
      <c r="J599" s="225"/>
      <c r="K599" s="225"/>
      <c r="L599" s="203"/>
      <c r="M599" s="225"/>
      <c r="N599" s="203"/>
      <c r="O599" s="203"/>
      <c r="P599" s="203"/>
      <c r="Q599" s="203"/>
      <c r="R599" s="203"/>
      <c r="S599" s="203"/>
      <c r="T599" s="203"/>
      <c r="U599" s="203"/>
      <c r="V599" s="203"/>
      <c r="W599" s="203"/>
      <c r="X599" s="203"/>
      <c r="Y599" s="203"/>
      <c r="Z599" s="203"/>
      <c r="AA599" s="203"/>
    </row>
    <row r="600" spans="1:27">
      <c r="A600" s="225"/>
      <c r="B600" s="203"/>
      <c r="C600" s="203"/>
      <c r="D600" s="203"/>
      <c r="E600" s="203"/>
      <c r="F600" s="203"/>
      <c r="G600" s="203"/>
      <c r="H600" s="225"/>
      <c r="I600" s="226"/>
      <c r="J600" s="225"/>
      <c r="K600" s="225"/>
      <c r="L600" s="203"/>
      <c r="M600" s="225"/>
      <c r="N600" s="203"/>
      <c r="O600" s="203"/>
      <c r="P600" s="203"/>
      <c r="Q600" s="203"/>
      <c r="R600" s="203"/>
      <c r="S600" s="203"/>
      <c r="T600" s="203"/>
      <c r="U600" s="203"/>
      <c r="V600" s="203"/>
      <c r="W600" s="203"/>
      <c r="X600" s="203"/>
      <c r="Y600" s="203"/>
      <c r="Z600" s="203"/>
      <c r="AA600" s="203"/>
    </row>
    <row r="601" spans="1:27">
      <c r="A601" s="225"/>
      <c r="B601" s="203"/>
      <c r="C601" s="203"/>
      <c r="D601" s="203"/>
      <c r="E601" s="203"/>
      <c r="F601" s="203"/>
      <c r="G601" s="203"/>
      <c r="H601" s="225"/>
      <c r="I601" s="226"/>
      <c r="J601" s="225"/>
      <c r="K601" s="225"/>
      <c r="L601" s="203"/>
      <c r="M601" s="225"/>
      <c r="N601" s="203"/>
      <c r="O601" s="203"/>
      <c r="P601" s="203"/>
      <c r="Q601" s="203"/>
      <c r="R601" s="203"/>
      <c r="S601" s="203"/>
      <c r="T601" s="203"/>
      <c r="U601" s="203"/>
      <c r="V601" s="203"/>
      <c r="W601" s="203"/>
      <c r="X601" s="203"/>
      <c r="Y601" s="203"/>
      <c r="Z601" s="203"/>
      <c r="AA601" s="203"/>
    </row>
    <row r="602" spans="1:27">
      <c r="A602" s="225"/>
      <c r="B602" s="203"/>
      <c r="C602" s="203"/>
      <c r="D602" s="203"/>
      <c r="E602" s="203"/>
      <c r="F602" s="203"/>
      <c r="G602" s="203"/>
      <c r="H602" s="225"/>
      <c r="I602" s="226"/>
      <c r="J602" s="225"/>
      <c r="K602" s="225"/>
      <c r="L602" s="203"/>
      <c r="M602" s="225"/>
      <c r="N602" s="203"/>
      <c r="O602" s="203"/>
      <c r="P602" s="203"/>
      <c r="Q602" s="203"/>
      <c r="R602" s="203"/>
      <c r="S602" s="203"/>
      <c r="T602" s="203"/>
      <c r="U602" s="203"/>
      <c r="V602" s="203"/>
      <c r="W602" s="203"/>
      <c r="X602" s="203"/>
      <c r="Y602" s="203"/>
      <c r="Z602" s="203"/>
      <c r="AA602" s="203"/>
    </row>
    <row r="603" spans="1:27">
      <c r="A603" s="225"/>
      <c r="B603" s="203"/>
      <c r="C603" s="203"/>
      <c r="D603" s="203"/>
      <c r="E603" s="203"/>
      <c r="F603" s="203"/>
      <c r="G603" s="203"/>
      <c r="H603" s="225"/>
      <c r="I603" s="226"/>
      <c r="J603" s="225"/>
      <c r="K603" s="225"/>
      <c r="L603" s="203"/>
      <c r="M603" s="225"/>
      <c r="N603" s="203"/>
      <c r="O603" s="203"/>
      <c r="P603" s="203"/>
      <c r="Q603" s="203"/>
      <c r="R603" s="203"/>
      <c r="S603" s="203"/>
      <c r="T603" s="203"/>
      <c r="U603" s="203"/>
      <c r="V603" s="203"/>
      <c r="W603" s="203"/>
      <c r="X603" s="203"/>
      <c r="Y603" s="203"/>
      <c r="Z603" s="203"/>
      <c r="AA603" s="203"/>
    </row>
    <row r="604" spans="1:27">
      <c r="A604" s="225"/>
      <c r="B604" s="203"/>
      <c r="C604" s="203"/>
      <c r="D604" s="203"/>
      <c r="E604" s="203"/>
      <c r="F604" s="203"/>
      <c r="G604" s="203"/>
      <c r="H604" s="225"/>
      <c r="I604" s="226"/>
      <c r="J604" s="225"/>
      <c r="K604" s="225"/>
      <c r="L604" s="203"/>
      <c r="M604" s="225"/>
      <c r="N604" s="203"/>
      <c r="O604" s="203"/>
      <c r="P604" s="203"/>
      <c r="Q604" s="203"/>
      <c r="R604" s="203"/>
      <c r="S604" s="203"/>
      <c r="T604" s="203"/>
      <c r="U604" s="203"/>
      <c r="V604" s="203"/>
      <c r="W604" s="203"/>
      <c r="X604" s="203"/>
      <c r="Y604" s="203"/>
      <c r="Z604" s="203"/>
      <c r="AA604" s="203"/>
    </row>
    <row r="605" spans="1:27">
      <c r="A605" s="225"/>
      <c r="B605" s="203"/>
      <c r="C605" s="203"/>
      <c r="D605" s="203"/>
      <c r="E605" s="203"/>
      <c r="F605" s="203"/>
      <c r="G605" s="203"/>
      <c r="H605" s="225"/>
      <c r="I605" s="226"/>
      <c r="J605" s="225"/>
      <c r="K605" s="225"/>
      <c r="L605" s="203"/>
      <c r="M605" s="225"/>
      <c r="N605" s="203"/>
      <c r="O605" s="203"/>
      <c r="P605" s="203"/>
      <c r="Q605" s="203"/>
      <c r="R605" s="203"/>
      <c r="S605" s="203"/>
      <c r="T605" s="203"/>
      <c r="U605" s="203"/>
      <c r="V605" s="203"/>
      <c r="W605" s="203"/>
      <c r="X605" s="203"/>
      <c r="Y605" s="203"/>
      <c r="Z605" s="203"/>
      <c r="AA605" s="203"/>
    </row>
    <row r="606" spans="1:27">
      <c r="A606" s="225"/>
      <c r="B606" s="203"/>
      <c r="C606" s="203"/>
      <c r="D606" s="203"/>
      <c r="E606" s="203"/>
      <c r="F606" s="203"/>
      <c r="G606" s="203"/>
      <c r="H606" s="225"/>
      <c r="I606" s="226"/>
      <c r="J606" s="225"/>
      <c r="K606" s="225"/>
      <c r="L606" s="203"/>
      <c r="M606" s="225"/>
      <c r="N606" s="203"/>
      <c r="O606" s="203"/>
      <c r="P606" s="203"/>
      <c r="Q606" s="203"/>
      <c r="R606" s="203"/>
      <c r="S606" s="203"/>
      <c r="T606" s="203"/>
      <c r="U606" s="203"/>
      <c r="V606" s="203"/>
      <c r="W606" s="203"/>
      <c r="X606" s="203"/>
      <c r="Y606" s="203"/>
      <c r="Z606" s="203"/>
      <c r="AA606" s="203"/>
    </row>
    <row r="607" spans="1:27">
      <c r="A607" s="225"/>
      <c r="B607" s="203"/>
      <c r="C607" s="203"/>
      <c r="D607" s="203"/>
      <c r="E607" s="203"/>
      <c r="F607" s="203"/>
      <c r="G607" s="203"/>
      <c r="H607" s="225"/>
      <c r="I607" s="226"/>
      <c r="J607" s="225"/>
      <c r="K607" s="225"/>
      <c r="L607" s="203"/>
      <c r="M607" s="225"/>
      <c r="N607" s="203"/>
      <c r="O607" s="203"/>
      <c r="P607" s="203"/>
      <c r="Q607" s="203"/>
      <c r="R607" s="203"/>
      <c r="S607" s="203"/>
      <c r="T607" s="203"/>
      <c r="U607" s="203"/>
      <c r="V607" s="203"/>
      <c r="W607" s="203"/>
      <c r="X607" s="203"/>
      <c r="Y607" s="203"/>
      <c r="Z607" s="203"/>
      <c r="AA607" s="203"/>
    </row>
    <row r="608" spans="1:27">
      <c r="A608" s="225"/>
      <c r="B608" s="203"/>
      <c r="C608" s="203"/>
      <c r="D608" s="203"/>
      <c r="E608" s="203"/>
      <c r="F608" s="203"/>
      <c r="G608" s="203"/>
      <c r="H608" s="225"/>
      <c r="I608" s="226"/>
      <c r="J608" s="225"/>
      <c r="K608" s="225"/>
      <c r="L608" s="203"/>
      <c r="M608" s="225"/>
      <c r="N608" s="203"/>
      <c r="O608" s="203"/>
      <c r="P608" s="203"/>
      <c r="Q608" s="203"/>
      <c r="R608" s="203"/>
      <c r="S608" s="203"/>
      <c r="T608" s="203"/>
      <c r="U608" s="203"/>
      <c r="V608" s="203"/>
      <c r="W608" s="203"/>
      <c r="X608" s="203"/>
      <c r="Y608" s="203"/>
      <c r="Z608" s="203"/>
      <c r="AA608" s="203"/>
    </row>
    <row r="609" spans="1:27">
      <c r="A609" s="225"/>
      <c r="B609" s="203"/>
      <c r="C609" s="203"/>
      <c r="D609" s="203"/>
      <c r="E609" s="203"/>
      <c r="F609" s="203"/>
      <c r="G609" s="203"/>
      <c r="H609" s="225"/>
      <c r="I609" s="226"/>
      <c r="J609" s="225"/>
      <c r="K609" s="225"/>
      <c r="L609" s="203"/>
      <c r="M609" s="225"/>
      <c r="N609" s="203"/>
      <c r="O609" s="203"/>
      <c r="P609" s="203"/>
      <c r="Q609" s="203"/>
      <c r="R609" s="203"/>
      <c r="S609" s="203"/>
      <c r="T609" s="203"/>
      <c r="U609" s="203"/>
      <c r="V609" s="203"/>
      <c r="W609" s="203"/>
      <c r="X609" s="203"/>
      <c r="Y609" s="203"/>
      <c r="Z609" s="203"/>
      <c r="AA609" s="203"/>
    </row>
    <row r="610" spans="1:27">
      <c r="A610" s="225"/>
      <c r="B610" s="203"/>
      <c r="C610" s="203"/>
      <c r="D610" s="203"/>
      <c r="E610" s="203"/>
      <c r="F610" s="203"/>
      <c r="G610" s="203"/>
      <c r="H610" s="225"/>
      <c r="I610" s="226"/>
      <c r="J610" s="225"/>
      <c r="K610" s="225"/>
      <c r="L610" s="203"/>
      <c r="M610" s="225"/>
      <c r="N610" s="203"/>
      <c r="O610" s="203"/>
      <c r="P610" s="203"/>
      <c r="Q610" s="203"/>
      <c r="R610" s="203"/>
      <c r="S610" s="203"/>
      <c r="T610" s="203"/>
      <c r="U610" s="203"/>
      <c r="V610" s="203"/>
      <c r="W610" s="203"/>
      <c r="X610" s="203"/>
      <c r="Y610" s="203"/>
      <c r="Z610" s="203"/>
      <c r="AA610" s="203"/>
    </row>
    <row r="611" spans="1:27">
      <c r="A611" s="225"/>
      <c r="B611" s="203"/>
      <c r="C611" s="203"/>
      <c r="D611" s="203"/>
      <c r="E611" s="203"/>
      <c r="F611" s="203"/>
      <c r="G611" s="203"/>
      <c r="H611" s="225"/>
      <c r="I611" s="226"/>
      <c r="J611" s="225"/>
      <c r="K611" s="225"/>
      <c r="L611" s="203"/>
      <c r="M611" s="225"/>
      <c r="N611" s="203"/>
      <c r="O611" s="203"/>
      <c r="P611" s="203"/>
      <c r="Q611" s="203"/>
      <c r="R611" s="203"/>
      <c r="S611" s="203"/>
      <c r="T611" s="203"/>
      <c r="U611" s="203"/>
      <c r="V611" s="203"/>
      <c r="W611" s="203"/>
      <c r="X611" s="203"/>
      <c r="Y611" s="203"/>
      <c r="Z611" s="203"/>
      <c r="AA611" s="203"/>
    </row>
    <row r="612" spans="1:27">
      <c r="A612" s="225"/>
      <c r="B612" s="203"/>
      <c r="C612" s="203"/>
      <c r="D612" s="203"/>
      <c r="E612" s="203"/>
      <c r="F612" s="203"/>
      <c r="G612" s="203"/>
      <c r="H612" s="225"/>
      <c r="I612" s="226"/>
      <c r="J612" s="225"/>
      <c r="K612" s="225"/>
      <c r="L612" s="203"/>
      <c r="M612" s="225"/>
      <c r="N612" s="203"/>
      <c r="O612" s="203"/>
      <c r="P612" s="203"/>
      <c r="Q612" s="203"/>
      <c r="R612" s="203"/>
      <c r="S612" s="203"/>
      <c r="T612" s="203"/>
      <c r="U612" s="203"/>
      <c r="V612" s="203"/>
      <c r="W612" s="203"/>
      <c r="X612" s="203"/>
      <c r="Y612" s="203"/>
      <c r="Z612" s="203"/>
      <c r="AA612" s="203"/>
    </row>
    <row r="613" spans="1:27">
      <c r="A613" s="225"/>
      <c r="B613" s="203"/>
      <c r="C613" s="203"/>
      <c r="D613" s="203"/>
      <c r="E613" s="203"/>
      <c r="F613" s="203"/>
      <c r="G613" s="203"/>
      <c r="H613" s="225"/>
      <c r="I613" s="226"/>
      <c r="J613" s="225"/>
      <c r="K613" s="225"/>
      <c r="L613" s="203"/>
      <c r="M613" s="225"/>
      <c r="N613" s="203"/>
      <c r="O613" s="203"/>
      <c r="P613" s="203"/>
      <c r="Q613" s="203"/>
      <c r="R613" s="203"/>
      <c r="S613" s="203"/>
      <c r="T613" s="203"/>
      <c r="U613" s="203"/>
      <c r="V613" s="203"/>
      <c r="W613" s="203"/>
      <c r="X613" s="203"/>
      <c r="Y613" s="203"/>
      <c r="Z613" s="203"/>
      <c r="AA613" s="203"/>
    </row>
    <row r="614" spans="1:27">
      <c r="A614" s="225"/>
      <c r="B614" s="203"/>
      <c r="C614" s="203"/>
      <c r="D614" s="203"/>
      <c r="E614" s="203"/>
      <c r="F614" s="203"/>
      <c r="G614" s="203"/>
      <c r="H614" s="225"/>
      <c r="I614" s="226"/>
      <c r="J614" s="225"/>
      <c r="K614" s="225"/>
      <c r="L614" s="203"/>
      <c r="M614" s="225"/>
      <c r="N614" s="203"/>
      <c r="O614" s="203"/>
      <c r="P614" s="203"/>
      <c r="Q614" s="203"/>
      <c r="R614" s="203"/>
      <c r="S614" s="203"/>
      <c r="T614" s="203"/>
      <c r="U614" s="203"/>
      <c r="V614" s="203"/>
      <c r="W614" s="203"/>
      <c r="X614" s="203"/>
      <c r="Y614" s="203"/>
      <c r="Z614" s="203"/>
      <c r="AA614" s="203"/>
    </row>
    <row r="615" spans="1:27">
      <c r="A615" s="225"/>
      <c r="B615" s="203"/>
      <c r="C615" s="203"/>
      <c r="D615" s="203"/>
      <c r="E615" s="203"/>
      <c r="F615" s="203"/>
      <c r="G615" s="203"/>
      <c r="H615" s="225"/>
      <c r="I615" s="226"/>
      <c r="J615" s="225"/>
      <c r="K615" s="225"/>
      <c r="L615" s="203"/>
      <c r="M615" s="225"/>
      <c r="N615" s="203"/>
      <c r="O615" s="203"/>
      <c r="P615" s="203"/>
      <c r="Q615" s="203"/>
      <c r="R615" s="203"/>
      <c r="S615" s="203"/>
      <c r="T615" s="203"/>
      <c r="U615" s="203"/>
      <c r="V615" s="203"/>
      <c r="W615" s="203"/>
      <c r="X615" s="203"/>
      <c r="Y615" s="203"/>
      <c r="Z615" s="203"/>
      <c r="AA615" s="203"/>
    </row>
    <row r="616" spans="1:27">
      <c r="A616" s="225"/>
      <c r="B616" s="203"/>
      <c r="C616" s="203"/>
      <c r="D616" s="203"/>
      <c r="E616" s="203"/>
      <c r="F616" s="203"/>
      <c r="G616" s="203"/>
      <c r="H616" s="225"/>
      <c r="I616" s="226"/>
      <c r="J616" s="225"/>
      <c r="K616" s="225"/>
      <c r="L616" s="203"/>
      <c r="M616" s="225"/>
      <c r="N616" s="203"/>
      <c r="O616" s="203"/>
      <c r="P616" s="203"/>
      <c r="Q616" s="203"/>
      <c r="R616" s="203"/>
      <c r="S616" s="203"/>
      <c r="T616" s="203"/>
      <c r="U616" s="203"/>
      <c r="V616" s="203"/>
      <c r="W616" s="203"/>
      <c r="X616" s="203"/>
      <c r="Y616" s="203"/>
      <c r="Z616" s="203"/>
      <c r="AA616" s="203"/>
    </row>
    <row r="617" spans="1:27">
      <c r="A617" s="225"/>
      <c r="B617" s="203"/>
      <c r="C617" s="203"/>
      <c r="D617" s="203"/>
      <c r="E617" s="203"/>
      <c r="F617" s="203"/>
      <c r="G617" s="203"/>
      <c r="H617" s="225"/>
      <c r="I617" s="226"/>
      <c r="J617" s="225"/>
      <c r="K617" s="225"/>
      <c r="L617" s="203"/>
      <c r="M617" s="225"/>
      <c r="N617" s="203"/>
      <c r="O617" s="203"/>
      <c r="P617" s="203"/>
      <c r="Q617" s="203"/>
      <c r="R617" s="203"/>
      <c r="S617" s="203"/>
      <c r="T617" s="203"/>
      <c r="U617" s="203"/>
      <c r="V617" s="203"/>
      <c r="W617" s="203"/>
      <c r="X617" s="203"/>
      <c r="Y617" s="203"/>
      <c r="Z617" s="203"/>
      <c r="AA617" s="203"/>
    </row>
    <row r="618" spans="1:27">
      <c r="A618" s="225"/>
      <c r="B618" s="203"/>
      <c r="C618" s="203"/>
      <c r="D618" s="203"/>
      <c r="E618" s="203"/>
      <c r="F618" s="203"/>
      <c r="G618" s="203"/>
      <c r="H618" s="225"/>
      <c r="I618" s="226"/>
      <c r="J618" s="225"/>
      <c r="K618" s="225"/>
      <c r="L618" s="203"/>
      <c r="M618" s="225"/>
      <c r="N618" s="203"/>
      <c r="O618" s="203"/>
      <c r="P618" s="203"/>
      <c r="Q618" s="203"/>
      <c r="R618" s="203"/>
      <c r="S618" s="203"/>
      <c r="T618" s="203"/>
      <c r="U618" s="203"/>
      <c r="V618" s="203"/>
      <c r="W618" s="203"/>
      <c r="X618" s="203"/>
      <c r="Y618" s="203"/>
      <c r="Z618" s="203"/>
      <c r="AA618" s="203"/>
    </row>
    <row r="619" spans="1:27">
      <c r="A619" s="225"/>
      <c r="B619" s="203"/>
      <c r="C619" s="203"/>
      <c r="D619" s="203"/>
      <c r="E619" s="203"/>
      <c r="F619" s="203"/>
      <c r="G619" s="203"/>
      <c r="H619" s="225"/>
      <c r="I619" s="226"/>
      <c r="J619" s="225"/>
      <c r="K619" s="225"/>
      <c r="L619" s="203"/>
      <c r="M619" s="225"/>
      <c r="N619" s="203"/>
      <c r="O619" s="203"/>
      <c r="P619" s="203"/>
      <c r="Q619" s="203"/>
      <c r="R619" s="203"/>
      <c r="S619" s="203"/>
      <c r="T619" s="203"/>
      <c r="U619" s="203"/>
      <c r="V619" s="203"/>
      <c r="W619" s="203"/>
      <c r="X619" s="203"/>
      <c r="Y619" s="203"/>
      <c r="Z619" s="203"/>
      <c r="AA619" s="203"/>
    </row>
    <row r="620" spans="1:27">
      <c r="A620" s="225"/>
      <c r="B620" s="203"/>
      <c r="C620" s="203"/>
      <c r="D620" s="203"/>
      <c r="E620" s="203"/>
      <c r="F620" s="203"/>
      <c r="G620" s="203"/>
      <c r="H620" s="225"/>
      <c r="I620" s="226"/>
      <c r="J620" s="225"/>
      <c r="K620" s="225"/>
      <c r="L620" s="203"/>
      <c r="M620" s="225"/>
      <c r="N620" s="203"/>
      <c r="O620" s="203"/>
      <c r="P620" s="203"/>
      <c r="Q620" s="203"/>
      <c r="R620" s="203"/>
      <c r="S620" s="203"/>
      <c r="T620" s="203"/>
      <c r="U620" s="203"/>
      <c r="V620" s="203"/>
      <c r="W620" s="203"/>
      <c r="X620" s="203"/>
      <c r="Y620" s="203"/>
      <c r="Z620" s="203"/>
      <c r="AA620" s="203"/>
    </row>
    <row r="621" spans="1:27">
      <c r="A621" s="225"/>
      <c r="B621" s="203"/>
      <c r="C621" s="203"/>
      <c r="D621" s="203"/>
      <c r="E621" s="203"/>
      <c r="F621" s="203"/>
      <c r="G621" s="203"/>
      <c r="H621" s="225"/>
      <c r="I621" s="226"/>
      <c r="J621" s="225"/>
      <c r="K621" s="225"/>
      <c r="L621" s="203"/>
      <c r="M621" s="225"/>
      <c r="N621" s="203"/>
      <c r="O621" s="203"/>
      <c r="P621" s="203"/>
      <c r="Q621" s="203"/>
      <c r="R621" s="203"/>
      <c r="S621" s="203"/>
      <c r="T621" s="203"/>
      <c r="U621" s="203"/>
      <c r="V621" s="203"/>
      <c r="W621" s="203"/>
      <c r="X621" s="203"/>
      <c r="Y621" s="203"/>
      <c r="Z621" s="203"/>
      <c r="AA621" s="203"/>
    </row>
    <row r="622" spans="1:27">
      <c r="A622" s="225"/>
      <c r="B622" s="203"/>
      <c r="C622" s="203"/>
      <c r="D622" s="203"/>
      <c r="E622" s="203"/>
      <c r="F622" s="203"/>
      <c r="G622" s="203"/>
      <c r="H622" s="225"/>
      <c r="I622" s="226"/>
      <c r="J622" s="225"/>
      <c r="K622" s="225"/>
      <c r="L622" s="203"/>
      <c r="M622" s="225"/>
      <c r="N622" s="203"/>
      <c r="O622" s="203"/>
      <c r="P622" s="203"/>
      <c r="Q622" s="203"/>
      <c r="R622" s="203"/>
      <c r="S622" s="203"/>
      <c r="T622" s="203"/>
      <c r="U622" s="203"/>
      <c r="V622" s="203"/>
      <c r="W622" s="203"/>
      <c r="X622" s="203"/>
      <c r="Y622" s="203"/>
      <c r="Z622" s="203"/>
      <c r="AA622" s="203"/>
    </row>
    <row r="623" spans="1:27">
      <c r="A623" s="225"/>
      <c r="B623" s="203"/>
      <c r="C623" s="203"/>
      <c r="D623" s="203"/>
      <c r="E623" s="203"/>
      <c r="F623" s="203"/>
      <c r="G623" s="203"/>
      <c r="H623" s="225"/>
      <c r="I623" s="226"/>
      <c r="J623" s="225"/>
      <c r="K623" s="225"/>
      <c r="L623" s="203"/>
      <c r="M623" s="225"/>
      <c r="N623" s="203"/>
      <c r="O623" s="203"/>
      <c r="P623" s="203"/>
      <c r="Q623" s="203"/>
      <c r="R623" s="203"/>
      <c r="S623" s="203"/>
      <c r="T623" s="203"/>
      <c r="U623" s="203"/>
      <c r="V623" s="203"/>
      <c r="W623" s="203"/>
      <c r="X623" s="203"/>
      <c r="Y623" s="203"/>
      <c r="Z623" s="203"/>
      <c r="AA623" s="203"/>
    </row>
    <row r="624" spans="1:27">
      <c r="A624" s="225"/>
      <c r="B624" s="203"/>
      <c r="C624" s="203"/>
      <c r="D624" s="203"/>
      <c r="E624" s="203"/>
      <c r="F624" s="203"/>
      <c r="G624" s="203"/>
      <c r="H624" s="225"/>
      <c r="I624" s="226"/>
      <c r="J624" s="225"/>
      <c r="K624" s="225"/>
      <c r="L624" s="203"/>
      <c r="M624" s="225"/>
      <c r="N624" s="203"/>
      <c r="O624" s="203"/>
      <c r="P624" s="203"/>
      <c r="Q624" s="203"/>
      <c r="R624" s="203"/>
      <c r="S624" s="203"/>
      <c r="T624" s="203"/>
      <c r="U624" s="203"/>
      <c r="V624" s="203"/>
      <c r="W624" s="203"/>
      <c r="X624" s="203"/>
      <c r="Y624" s="203"/>
      <c r="Z624" s="203"/>
      <c r="AA624" s="203"/>
    </row>
    <row r="625" spans="1:27">
      <c r="A625" s="225"/>
      <c r="B625" s="203"/>
      <c r="C625" s="203"/>
      <c r="D625" s="203"/>
      <c r="E625" s="203"/>
      <c r="F625" s="203"/>
      <c r="G625" s="203"/>
      <c r="H625" s="225"/>
      <c r="I625" s="226"/>
      <c r="J625" s="225"/>
      <c r="K625" s="225"/>
      <c r="L625" s="203"/>
      <c r="M625" s="225"/>
      <c r="N625" s="203"/>
      <c r="O625" s="203"/>
      <c r="P625" s="203"/>
      <c r="Q625" s="203"/>
      <c r="R625" s="203"/>
      <c r="S625" s="203"/>
      <c r="T625" s="203"/>
      <c r="U625" s="203"/>
      <c r="V625" s="203"/>
      <c r="W625" s="203"/>
      <c r="X625" s="203"/>
      <c r="Y625" s="203"/>
      <c r="Z625" s="203"/>
      <c r="AA625" s="203"/>
    </row>
    <row r="626" spans="1:27">
      <c r="A626" s="225"/>
      <c r="B626" s="203"/>
      <c r="C626" s="203"/>
      <c r="D626" s="203"/>
      <c r="E626" s="203"/>
      <c r="F626" s="203"/>
      <c r="G626" s="203"/>
      <c r="H626" s="225"/>
      <c r="I626" s="226"/>
      <c r="J626" s="225"/>
      <c r="K626" s="225"/>
      <c r="L626" s="203"/>
      <c r="M626" s="225"/>
      <c r="N626" s="203"/>
      <c r="O626" s="203"/>
      <c r="P626" s="203"/>
      <c r="Q626" s="203"/>
      <c r="R626" s="203"/>
      <c r="S626" s="203"/>
      <c r="T626" s="203"/>
      <c r="U626" s="203"/>
      <c r="V626" s="203"/>
      <c r="W626" s="203"/>
      <c r="X626" s="203"/>
      <c r="Y626" s="203"/>
      <c r="Z626" s="203"/>
      <c r="AA626" s="203"/>
    </row>
    <row r="627" spans="1:27">
      <c r="A627" s="225"/>
      <c r="B627" s="203"/>
      <c r="C627" s="203"/>
      <c r="D627" s="203"/>
      <c r="E627" s="203"/>
      <c r="F627" s="203"/>
      <c r="G627" s="203"/>
      <c r="H627" s="225"/>
      <c r="I627" s="226"/>
      <c r="J627" s="225"/>
      <c r="K627" s="225"/>
      <c r="L627" s="203"/>
      <c r="M627" s="225"/>
      <c r="N627" s="203"/>
      <c r="O627" s="203"/>
      <c r="P627" s="203"/>
      <c r="Q627" s="203"/>
      <c r="R627" s="203"/>
      <c r="S627" s="203"/>
      <c r="T627" s="203"/>
      <c r="U627" s="203"/>
      <c r="V627" s="203"/>
      <c r="W627" s="203"/>
      <c r="X627" s="203"/>
      <c r="Y627" s="203"/>
      <c r="Z627" s="203"/>
      <c r="AA627" s="203"/>
    </row>
    <row r="628" spans="1:27">
      <c r="A628" s="225"/>
      <c r="B628" s="203"/>
      <c r="C628" s="203"/>
      <c r="D628" s="203"/>
      <c r="E628" s="203"/>
      <c r="F628" s="203"/>
      <c r="G628" s="203"/>
      <c r="H628" s="225"/>
      <c r="I628" s="226"/>
      <c r="J628" s="225"/>
      <c r="K628" s="225"/>
      <c r="L628" s="203"/>
      <c r="M628" s="225"/>
      <c r="N628" s="203"/>
      <c r="O628" s="203"/>
      <c r="P628" s="203"/>
      <c r="Q628" s="203"/>
      <c r="R628" s="203"/>
      <c r="S628" s="203"/>
      <c r="T628" s="203"/>
      <c r="U628" s="203"/>
      <c r="V628" s="203"/>
      <c r="W628" s="203"/>
      <c r="X628" s="203"/>
      <c r="Y628" s="203"/>
      <c r="Z628" s="203"/>
      <c r="AA628" s="203"/>
    </row>
    <row r="629" spans="1:27">
      <c r="A629" s="225"/>
      <c r="B629" s="203"/>
      <c r="C629" s="203"/>
      <c r="D629" s="203"/>
      <c r="E629" s="203"/>
      <c r="F629" s="203"/>
      <c r="G629" s="203"/>
      <c r="H629" s="225"/>
      <c r="I629" s="226"/>
      <c r="J629" s="225"/>
      <c r="K629" s="225"/>
      <c r="L629" s="203"/>
      <c r="M629" s="225"/>
      <c r="N629" s="203"/>
      <c r="O629" s="203"/>
      <c r="P629" s="203"/>
      <c r="Q629" s="203"/>
      <c r="R629" s="203"/>
      <c r="S629" s="203"/>
      <c r="T629" s="203"/>
      <c r="U629" s="203"/>
      <c r="V629" s="203"/>
      <c r="W629" s="203"/>
      <c r="X629" s="203"/>
      <c r="Y629" s="203"/>
      <c r="Z629" s="203"/>
      <c r="AA629" s="203"/>
    </row>
    <row r="630" spans="1:27">
      <c r="A630" s="225"/>
      <c r="B630" s="203"/>
      <c r="C630" s="203"/>
      <c r="D630" s="203"/>
      <c r="E630" s="203"/>
      <c r="F630" s="203"/>
      <c r="G630" s="203"/>
      <c r="H630" s="225"/>
      <c r="I630" s="226"/>
      <c r="J630" s="225"/>
      <c r="K630" s="225"/>
      <c r="L630" s="203"/>
      <c r="M630" s="225"/>
      <c r="N630" s="203"/>
      <c r="O630" s="203"/>
      <c r="P630" s="203"/>
      <c r="Q630" s="203"/>
      <c r="R630" s="203"/>
      <c r="S630" s="203"/>
      <c r="T630" s="203"/>
      <c r="U630" s="203"/>
      <c r="V630" s="203"/>
      <c r="W630" s="203"/>
      <c r="X630" s="203"/>
      <c r="Y630" s="203"/>
      <c r="Z630" s="203"/>
      <c r="AA630" s="203"/>
    </row>
    <row r="631" spans="1:27">
      <c r="A631" s="225"/>
      <c r="B631" s="203"/>
      <c r="C631" s="203"/>
      <c r="D631" s="203"/>
      <c r="E631" s="203"/>
      <c r="F631" s="203"/>
      <c r="G631" s="203"/>
      <c r="H631" s="225"/>
      <c r="I631" s="226"/>
      <c r="J631" s="225"/>
      <c r="K631" s="225"/>
      <c r="L631" s="203"/>
      <c r="M631" s="225"/>
      <c r="N631" s="203"/>
      <c r="O631" s="203"/>
      <c r="P631" s="203"/>
      <c r="Q631" s="203"/>
      <c r="R631" s="203"/>
      <c r="S631" s="203"/>
      <c r="T631" s="203"/>
      <c r="U631" s="203"/>
      <c r="V631" s="203"/>
      <c r="W631" s="203"/>
      <c r="X631" s="203"/>
      <c r="Y631" s="203"/>
      <c r="Z631" s="203"/>
      <c r="AA631" s="203"/>
    </row>
    <row r="632" spans="1:27">
      <c r="A632" s="225"/>
      <c r="B632" s="203"/>
      <c r="C632" s="203"/>
      <c r="D632" s="203"/>
      <c r="E632" s="203"/>
      <c r="F632" s="203"/>
      <c r="G632" s="203"/>
      <c r="H632" s="225"/>
      <c r="I632" s="226"/>
      <c r="J632" s="225"/>
      <c r="K632" s="225"/>
      <c r="L632" s="203"/>
      <c r="M632" s="225"/>
      <c r="N632" s="203"/>
      <c r="O632" s="203"/>
      <c r="P632" s="203"/>
      <c r="Q632" s="203"/>
      <c r="R632" s="203"/>
      <c r="S632" s="203"/>
      <c r="T632" s="203"/>
      <c r="U632" s="203"/>
      <c r="V632" s="203"/>
      <c r="W632" s="203"/>
      <c r="X632" s="203"/>
      <c r="Y632" s="203"/>
      <c r="Z632" s="203"/>
      <c r="AA632" s="203"/>
    </row>
    <row r="633" spans="1:27">
      <c r="A633" s="225"/>
      <c r="B633" s="203"/>
      <c r="C633" s="203"/>
      <c r="D633" s="203"/>
      <c r="E633" s="203"/>
      <c r="F633" s="203"/>
      <c r="G633" s="203"/>
      <c r="H633" s="225"/>
      <c r="I633" s="226"/>
      <c r="J633" s="225"/>
      <c r="K633" s="225"/>
      <c r="L633" s="203"/>
      <c r="M633" s="225"/>
      <c r="N633" s="203"/>
      <c r="O633" s="203"/>
      <c r="P633" s="203"/>
      <c r="Q633" s="203"/>
      <c r="R633" s="203"/>
      <c r="S633" s="203"/>
      <c r="T633" s="203"/>
      <c r="U633" s="203"/>
      <c r="V633" s="203"/>
      <c r="W633" s="203"/>
      <c r="X633" s="203"/>
      <c r="Y633" s="203"/>
      <c r="Z633" s="203"/>
      <c r="AA633" s="203"/>
    </row>
    <row r="634" spans="1:27">
      <c r="A634" s="225"/>
      <c r="B634" s="203"/>
      <c r="C634" s="203"/>
      <c r="D634" s="203"/>
      <c r="E634" s="203"/>
      <c r="F634" s="203"/>
      <c r="G634" s="203"/>
      <c r="H634" s="225"/>
      <c r="I634" s="226"/>
      <c r="J634" s="225"/>
      <c r="K634" s="225"/>
      <c r="L634" s="203"/>
      <c r="M634" s="225"/>
      <c r="N634" s="203"/>
      <c r="O634" s="203"/>
      <c r="P634" s="203"/>
      <c r="Q634" s="203"/>
      <c r="R634" s="203"/>
      <c r="S634" s="203"/>
      <c r="T634" s="203"/>
      <c r="U634" s="203"/>
      <c r="V634" s="203"/>
      <c r="W634" s="203"/>
      <c r="X634" s="203"/>
      <c r="Y634" s="203"/>
      <c r="Z634" s="203"/>
      <c r="AA634" s="203"/>
    </row>
    <row r="635" spans="1:27">
      <c r="A635" s="225"/>
      <c r="B635" s="203"/>
      <c r="C635" s="203"/>
      <c r="D635" s="203"/>
      <c r="E635" s="203"/>
      <c r="F635" s="203"/>
      <c r="G635" s="203"/>
      <c r="H635" s="225"/>
      <c r="I635" s="226"/>
      <c r="J635" s="225"/>
      <c r="K635" s="225"/>
      <c r="L635" s="203"/>
      <c r="M635" s="225"/>
      <c r="N635" s="203"/>
      <c r="O635" s="203"/>
      <c r="P635" s="203"/>
      <c r="Q635" s="203"/>
      <c r="R635" s="203"/>
      <c r="S635" s="203"/>
      <c r="T635" s="203"/>
      <c r="U635" s="203"/>
      <c r="V635" s="203"/>
      <c r="W635" s="203"/>
      <c r="X635" s="203"/>
      <c r="Y635" s="203"/>
      <c r="Z635" s="203"/>
      <c r="AA635" s="203"/>
    </row>
    <row r="636" spans="1:27">
      <c r="A636" s="225"/>
      <c r="B636" s="203"/>
      <c r="C636" s="203"/>
      <c r="D636" s="203"/>
      <c r="E636" s="203"/>
      <c r="F636" s="203"/>
      <c r="G636" s="203"/>
      <c r="H636" s="225"/>
      <c r="I636" s="226"/>
      <c r="J636" s="225"/>
      <c r="K636" s="225"/>
      <c r="L636" s="203"/>
      <c r="M636" s="225"/>
      <c r="N636" s="203"/>
      <c r="O636" s="203"/>
      <c r="P636" s="203"/>
      <c r="Q636" s="203"/>
      <c r="R636" s="203"/>
      <c r="S636" s="203"/>
      <c r="T636" s="203"/>
      <c r="U636" s="203"/>
      <c r="V636" s="203"/>
      <c r="W636" s="203"/>
      <c r="X636" s="203"/>
      <c r="Y636" s="203"/>
      <c r="Z636" s="203"/>
      <c r="AA636" s="203"/>
    </row>
    <row r="637" spans="1:27">
      <c r="A637" s="225"/>
      <c r="B637" s="203"/>
      <c r="C637" s="203"/>
      <c r="D637" s="203"/>
      <c r="E637" s="203"/>
      <c r="F637" s="203"/>
      <c r="G637" s="203"/>
      <c r="H637" s="225"/>
      <c r="I637" s="226"/>
      <c r="J637" s="225"/>
      <c r="K637" s="225"/>
      <c r="L637" s="203"/>
      <c r="M637" s="225"/>
      <c r="N637" s="203"/>
      <c r="O637" s="203"/>
      <c r="P637" s="203"/>
      <c r="Q637" s="203"/>
      <c r="R637" s="203"/>
      <c r="S637" s="203"/>
      <c r="T637" s="203"/>
      <c r="U637" s="203"/>
      <c r="V637" s="203"/>
      <c r="W637" s="203"/>
      <c r="X637" s="203"/>
      <c r="Y637" s="203"/>
      <c r="Z637" s="203"/>
      <c r="AA637" s="203"/>
    </row>
    <row r="638" spans="1:27">
      <c r="A638" s="225"/>
      <c r="B638" s="203"/>
      <c r="C638" s="203"/>
      <c r="D638" s="203"/>
      <c r="E638" s="203"/>
      <c r="F638" s="203"/>
      <c r="G638" s="203"/>
      <c r="H638" s="225"/>
      <c r="I638" s="226"/>
      <c r="J638" s="225"/>
      <c r="K638" s="225"/>
      <c r="L638" s="203"/>
      <c r="M638" s="225"/>
      <c r="N638" s="203"/>
      <c r="O638" s="203"/>
      <c r="P638" s="203"/>
      <c r="Q638" s="203"/>
      <c r="R638" s="203"/>
      <c r="S638" s="203"/>
      <c r="T638" s="203"/>
      <c r="U638" s="203"/>
      <c r="V638" s="203"/>
      <c r="W638" s="203"/>
      <c r="X638" s="203"/>
      <c r="Y638" s="203"/>
      <c r="Z638" s="203"/>
      <c r="AA638" s="203"/>
    </row>
    <row r="639" spans="1:27">
      <c r="A639" s="225"/>
      <c r="B639" s="203"/>
      <c r="C639" s="203"/>
      <c r="D639" s="203"/>
      <c r="E639" s="203"/>
      <c r="F639" s="203"/>
      <c r="G639" s="203"/>
      <c r="H639" s="225"/>
      <c r="I639" s="226"/>
      <c r="J639" s="225"/>
      <c r="K639" s="225"/>
      <c r="L639" s="203"/>
      <c r="M639" s="225"/>
      <c r="N639" s="203"/>
      <c r="O639" s="203"/>
      <c r="P639" s="203"/>
      <c r="Q639" s="203"/>
      <c r="R639" s="203"/>
      <c r="S639" s="203"/>
      <c r="T639" s="203"/>
      <c r="U639" s="203"/>
      <c r="V639" s="203"/>
      <c r="W639" s="203"/>
      <c r="X639" s="203"/>
      <c r="Y639" s="203"/>
      <c r="Z639" s="203"/>
      <c r="AA639" s="203"/>
    </row>
    <row r="640" spans="1:27">
      <c r="A640" s="225"/>
      <c r="B640" s="203"/>
      <c r="C640" s="203"/>
      <c r="D640" s="203"/>
      <c r="E640" s="203"/>
      <c r="F640" s="203"/>
      <c r="G640" s="203"/>
      <c r="H640" s="225"/>
      <c r="I640" s="226"/>
      <c r="J640" s="225"/>
      <c r="K640" s="225"/>
      <c r="L640" s="203"/>
      <c r="M640" s="225"/>
      <c r="N640" s="203"/>
      <c r="O640" s="203"/>
      <c r="P640" s="203"/>
      <c r="Q640" s="203"/>
      <c r="R640" s="203"/>
      <c r="S640" s="203"/>
      <c r="T640" s="203"/>
      <c r="U640" s="203"/>
      <c r="V640" s="203"/>
      <c r="W640" s="203"/>
      <c r="X640" s="203"/>
      <c r="Y640" s="203"/>
      <c r="Z640" s="203"/>
      <c r="AA640" s="203"/>
    </row>
    <row r="641" spans="1:27">
      <c r="A641" s="225"/>
      <c r="B641" s="203"/>
      <c r="C641" s="203"/>
      <c r="D641" s="203"/>
      <c r="E641" s="203"/>
      <c r="F641" s="203"/>
      <c r="G641" s="203"/>
      <c r="H641" s="225"/>
      <c r="I641" s="226"/>
      <c r="J641" s="225"/>
      <c r="K641" s="225"/>
      <c r="L641" s="203"/>
      <c r="M641" s="225"/>
      <c r="N641" s="203"/>
      <c r="O641" s="203"/>
      <c r="P641" s="203"/>
      <c r="Q641" s="203"/>
      <c r="R641" s="203"/>
      <c r="S641" s="203"/>
      <c r="T641" s="203"/>
      <c r="U641" s="203"/>
      <c r="V641" s="203"/>
      <c r="W641" s="203"/>
      <c r="X641" s="203"/>
      <c r="Y641" s="203"/>
      <c r="Z641" s="203"/>
      <c r="AA641" s="203"/>
    </row>
    <row r="642" spans="1:27">
      <c r="A642" s="225"/>
      <c r="B642" s="203"/>
      <c r="C642" s="203"/>
      <c r="D642" s="203"/>
      <c r="E642" s="203"/>
      <c r="F642" s="203"/>
      <c r="G642" s="203"/>
      <c r="H642" s="225"/>
      <c r="I642" s="226"/>
      <c r="J642" s="225"/>
      <c r="K642" s="225"/>
      <c r="L642" s="203"/>
      <c r="M642" s="225"/>
      <c r="N642" s="203"/>
      <c r="O642" s="203"/>
      <c r="P642" s="203"/>
      <c r="Q642" s="203"/>
      <c r="R642" s="203"/>
      <c r="S642" s="203"/>
      <c r="T642" s="203"/>
      <c r="U642" s="203"/>
      <c r="V642" s="203"/>
      <c r="W642" s="203"/>
      <c r="X642" s="203"/>
      <c r="Y642" s="203"/>
      <c r="Z642" s="203"/>
      <c r="AA642" s="203"/>
    </row>
    <row r="643" spans="1:27">
      <c r="A643" s="225"/>
      <c r="B643" s="203"/>
      <c r="C643" s="203"/>
      <c r="D643" s="203"/>
      <c r="E643" s="203"/>
      <c r="F643" s="203"/>
      <c r="G643" s="203"/>
      <c r="H643" s="225"/>
      <c r="I643" s="226"/>
      <c r="J643" s="225"/>
      <c r="K643" s="225"/>
      <c r="L643" s="203"/>
      <c r="M643" s="225"/>
      <c r="N643" s="203"/>
      <c r="O643" s="203"/>
      <c r="P643" s="203"/>
      <c r="Q643" s="203"/>
      <c r="R643" s="203"/>
      <c r="S643" s="203"/>
      <c r="T643" s="203"/>
      <c r="U643" s="203"/>
      <c r="V643" s="203"/>
      <c r="W643" s="203"/>
      <c r="X643" s="203"/>
      <c r="Y643" s="203"/>
      <c r="Z643" s="203"/>
      <c r="AA643" s="203"/>
    </row>
    <row r="644" spans="1:27">
      <c r="A644" s="225"/>
      <c r="B644" s="203"/>
      <c r="C644" s="203"/>
      <c r="D644" s="203"/>
      <c r="E644" s="203"/>
      <c r="F644" s="203"/>
      <c r="G644" s="203"/>
      <c r="H644" s="225"/>
      <c r="I644" s="226"/>
      <c r="J644" s="225"/>
      <c r="K644" s="225"/>
      <c r="L644" s="203"/>
      <c r="M644" s="225"/>
      <c r="N644" s="203"/>
      <c r="O644" s="203"/>
      <c r="P644" s="203"/>
      <c r="Q644" s="203"/>
      <c r="R644" s="203"/>
      <c r="S644" s="203"/>
      <c r="T644" s="203"/>
      <c r="U644" s="203"/>
      <c r="V644" s="203"/>
      <c r="W644" s="203"/>
      <c r="X644" s="203"/>
      <c r="Y644" s="203"/>
      <c r="Z644" s="203"/>
      <c r="AA644" s="203"/>
    </row>
    <row r="645" spans="1:27">
      <c r="A645" s="225"/>
      <c r="B645" s="203"/>
      <c r="C645" s="203"/>
      <c r="D645" s="203"/>
      <c r="E645" s="203"/>
      <c r="F645" s="203"/>
      <c r="G645" s="203"/>
      <c r="H645" s="225"/>
      <c r="I645" s="226"/>
      <c r="J645" s="225"/>
      <c r="K645" s="225"/>
      <c r="L645" s="203"/>
      <c r="M645" s="225"/>
      <c r="N645" s="203"/>
      <c r="O645" s="203"/>
      <c r="P645" s="203"/>
      <c r="Q645" s="203"/>
      <c r="R645" s="203"/>
      <c r="S645" s="203"/>
      <c r="T645" s="203"/>
      <c r="U645" s="203"/>
      <c r="V645" s="203"/>
      <c r="W645" s="203"/>
      <c r="X645" s="203"/>
      <c r="Y645" s="203"/>
      <c r="Z645" s="203"/>
      <c r="AA645" s="203"/>
    </row>
    <row r="646" spans="1:27">
      <c r="A646" s="225"/>
      <c r="B646" s="203"/>
      <c r="C646" s="203"/>
      <c r="D646" s="203"/>
      <c r="E646" s="203"/>
      <c r="F646" s="203"/>
      <c r="G646" s="203"/>
      <c r="H646" s="225"/>
      <c r="I646" s="226"/>
      <c r="J646" s="225"/>
      <c r="K646" s="225"/>
      <c r="L646" s="203"/>
      <c r="M646" s="225"/>
      <c r="N646" s="203"/>
      <c r="O646" s="203"/>
      <c r="P646" s="203"/>
      <c r="Q646" s="203"/>
      <c r="R646" s="203"/>
      <c r="S646" s="203"/>
      <c r="T646" s="203"/>
      <c r="U646" s="203"/>
      <c r="V646" s="203"/>
      <c r="W646" s="203"/>
      <c r="X646" s="203"/>
      <c r="Y646" s="203"/>
      <c r="Z646" s="203"/>
      <c r="AA646" s="203"/>
    </row>
    <row r="647" spans="1:27">
      <c r="A647" s="225"/>
      <c r="B647" s="203"/>
      <c r="C647" s="203"/>
      <c r="D647" s="203"/>
      <c r="E647" s="203"/>
      <c r="F647" s="203"/>
      <c r="G647" s="203"/>
      <c r="H647" s="225"/>
      <c r="I647" s="226"/>
      <c r="J647" s="225"/>
      <c r="K647" s="225"/>
      <c r="L647" s="203"/>
      <c r="M647" s="225"/>
      <c r="N647" s="203"/>
      <c r="O647" s="203"/>
      <c r="P647" s="203"/>
      <c r="Q647" s="203"/>
      <c r="R647" s="203"/>
      <c r="S647" s="203"/>
      <c r="T647" s="203"/>
      <c r="U647" s="203"/>
      <c r="V647" s="203"/>
      <c r="W647" s="203"/>
      <c r="X647" s="203"/>
      <c r="Y647" s="203"/>
      <c r="Z647" s="203"/>
      <c r="AA647" s="203"/>
    </row>
    <row r="648" spans="1:27">
      <c r="A648" s="225"/>
      <c r="B648" s="203"/>
      <c r="C648" s="203"/>
      <c r="D648" s="203"/>
      <c r="E648" s="203"/>
      <c r="F648" s="203"/>
      <c r="G648" s="203"/>
      <c r="H648" s="225"/>
      <c r="I648" s="226"/>
      <c r="J648" s="225"/>
      <c r="K648" s="225"/>
      <c r="L648" s="203"/>
      <c r="M648" s="225"/>
      <c r="N648" s="203"/>
      <c r="O648" s="203"/>
      <c r="P648" s="203"/>
      <c r="Q648" s="203"/>
      <c r="R648" s="203"/>
      <c r="S648" s="203"/>
      <c r="T648" s="203"/>
      <c r="U648" s="203"/>
      <c r="V648" s="203"/>
      <c r="W648" s="203"/>
      <c r="X648" s="203"/>
      <c r="Y648" s="203"/>
      <c r="Z648" s="203"/>
      <c r="AA648" s="203"/>
    </row>
    <row r="649" spans="1:27">
      <c r="A649" s="225"/>
      <c r="B649" s="203"/>
      <c r="C649" s="203"/>
      <c r="D649" s="203"/>
      <c r="E649" s="203"/>
      <c r="F649" s="203"/>
      <c r="G649" s="203"/>
      <c r="H649" s="225"/>
      <c r="I649" s="226"/>
      <c r="J649" s="225"/>
      <c r="K649" s="225"/>
      <c r="L649" s="203"/>
      <c r="M649" s="225"/>
      <c r="N649" s="203"/>
      <c r="O649" s="203"/>
      <c r="P649" s="203"/>
      <c r="Q649" s="203"/>
      <c r="R649" s="203"/>
      <c r="S649" s="203"/>
      <c r="T649" s="203"/>
      <c r="U649" s="203"/>
      <c r="V649" s="203"/>
      <c r="W649" s="203"/>
      <c r="X649" s="203"/>
      <c r="Y649" s="203"/>
      <c r="Z649" s="203"/>
      <c r="AA649" s="203"/>
    </row>
    <row r="650" spans="1:27">
      <c r="A650" s="225"/>
      <c r="B650" s="203"/>
      <c r="C650" s="203"/>
      <c r="D650" s="203"/>
      <c r="E650" s="203"/>
      <c r="F650" s="203"/>
      <c r="G650" s="203"/>
      <c r="H650" s="225"/>
      <c r="I650" s="226"/>
      <c r="J650" s="225"/>
      <c r="K650" s="225"/>
      <c r="L650" s="203"/>
      <c r="M650" s="225"/>
      <c r="N650" s="203"/>
      <c r="O650" s="203"/>
      <c r="P650" s="203"/>
      <c r="Q650" s="203"/>
      <c r="R650" s="203"/>
      <c r="S650" s="203"/>
      <c r="T650" s="203"/>
      <c r="U650" s="203"/>
      <c r="V650" s="203"/>
      <c r="W650" s="203"/>
      <c r="X650" s="203"/>
      <c r="Y650" s="203"/>
      <c r="Z650" s="203"/>
      <c r="AA650" s="203"/>
    </row>
    <row r="651" spans="1:27">
      <c r="A651" s="225"/>
      <c r="B651" s="203"/>
      <c r="C651" s="203"/>
      <c r="D651" s="203"/>
      <c r="E651" s="203"/>
      <c r="F651" s="203"/>
      <c r="G651" s="203"/>
      <c r="H651" s="225"/>
      <c r="I651" s="226"/>
      <c r="J651" s="225"/>
      <c r="K651" s="225"/>
      <c r="L651" s="203"/>
      <c r="M651" s="225"/>
      <c r="N651" s="203"/>
      <c r="O651" s="203"/>
      <c r="P651" s="203"/>
      <c r="Q651" s="203"/>
      <c r="R651" s="203"/>
      <c r="S651" s="203"/>
      <c r="T651" s="203"/>
      <c r="U651" s="203"/>
      <c r="V651" s="203"/>
      <c r="W651" s="203"/>
      <c r="X651" s="203"/>
      <c r="Y651" s="203"/>
      <c r="Z651" s="203"/>
      <c r="AA651" s="203"/>
    </row>
    <row r="652" spans="1:27">
      <c r="A652" s="225"/>
      <c r="B652" s="203"/>
      <c r="C652" s="203"/>
      <c r="D652" s="203"/>
      <c r="E652" s="203"/>
      <c r="F652" s="203"/>
      <c r="G652" s="203"/>
      <c r="H652" s="225"/>
      <c r="I652" s="226"/>
      <c r="J652" s="225"/>
      <c r="K652" s="225"/>
      <c r="L652" s="203"/>
      <c r="M652" s="225"/>
      <c r="N652" s="203"/>
      <c r="O652" s="203"/>
      <c r="P652" s="203"/>
      <c r="Q652" s="203"/>
      <c r="R652" s="203"/>
      <c r="S652" s="203"/>
      <c r="T652" s="203"/>
      <c r="U652" s="203"/>
      <c r="V652" s="203"/>
      <c r="W652" s="203"/>
      <c r="X652" s="203"/>
      <c r="Y652" s="203"/>
      <c r="Z652" s="203"/>
      <c r="AA652" s="203"/>
    </row>
    <row r="653" spans="1:27">
      <c r="A653" s="225"/>
      <c r="B653" s="203"/>
      <c r="C653" s="203"/>
      <c r="D653" s="203"/>
      <c r="E653" s="203"/>
      <c r="F653" s="203"/>
      <c r="G653" s="203"/>
      <c r="H653" s="225"/>
      <c r="I653" s="226"/>
      <c r="J653" s="225"/>
      <c r="K653" s="225"/>
      <c r="L653" s="203"/>
      <c r="M653" s="225"/>
      <c r="N653" s="203"/>
      <c r="O653" s="203"/>
      <c r="P653" s="203"/>
      <c r="Q653" s="203"/>
      <c r="R653" s="203"/>
      <c r="S653" s="203"/>
      <c r="T653" s="203"/>
      <c r="U653" s="203"/>
      <c r="V653" s="203"/>
      <c r="W653" s="203"/>
      <c r="X653" s="203"/>
      <c r="Y653" s="203"/>
      <c r="Z653" s="203"/>
      <c r="AA653" s="203"/>
    </row>
    <row r="654" spans="1:27">
      <c r="A654" s="225"/>
      <c r="B654" s="203"/>
      <c r="C654" s="203"/>
      <c r="D654" s="203"/>
      <c r="E654" s="203"/>
      <c r="F654" s="203"/>
      <c r="G654" s="203"/>
      <c r="H654" s="225"/>
      <c r="I654" s="226"/>
      <c r="J654" s="225"/>
      <c r="K654" s="225"/>
      <c r="L654" s="203"/>
      <c r="M654" s="225"/>
      <c r="N654" s="203"/>
      <c r="O654" s="203"/>
      <c r="P654" s="203"/>
      <c r="Q654" s="203"/>
      <c r="R654" s="203"/>
      <c r="S654" s="203"/>
      <c r="T654" s="203"/>
      <c r="U654" s="203"/>
      <c r="V654" s="203"/>
      <c r="W654" s="203"/>
      <c r="X654" s="203"/>
      <c r="Y654" s="203"/>
      <c r="Z654" s="203"/>
      <c r="AA654" s="203"/>
    </row>
    <row r="655" spans="1:27">
      <c r="A655" s="225"/>
      <c r="B655" s="203"/>
      <c r="C655" s="203"/>
      <c r="D655" s="203"/>
      <c r="E655" s="203"/>
      <c r="F655" s="203"/>
      <c r="G655" s="203"/>
      <c r="H655" s="225"/>
      <c r="I655" s="226"/>
      <c r="J655" s="225"/>
      <c r="K655" s="225"/>
      <c r="L655" s="203"/>
      <c r="M655" s="225"/>
      <c r="N655" s="203"/>
      <c r="O655" s="203"/>
      <c r="P655" s="203"/>
      <c r="Q655" s="203"/>
      <c r="R655" s="203"/>
      <c r="S655" s="203"/>
      <c r="T655" s="203"/>
      <c r="U655" s="203"/>
      <c r="V655" s="203"/>
      <c r="W655" s="203"/>
      <c r="X655" s="203"/>
      <c r="Y655" s="203"/>
      <c r="Z655" s="203"/>
      <c r="AA655" s="203"/>
    </row>
    <row r="656" spans="1:27">
      <c r="A656" s="225"/>
      <c r="B656" s="203"/>
      <c r="C656" s="203"/>
      <c r="D656" s="203"/>
      <c r="E656" s="203"/>
      <c r="F656" s="203"/>
      <c r="G656" s="203"/>
      <c r="H656" s="225"/>
      <c r="I656" s="226"/>
      <c r="J656" s="225"/>
      <c r="K656" s="225"/>
      <c r="L656" s="203"/>
      <c r="M656" s="225"/>
      <c r="N656" s="203"/>
      <c r="O656" s="203"/>
      <c r="P656" s="203"/>
      <c r="Q656" s="203"/>
      <c r="R656" s="203"/>
      <c r="S656" s="203"/>
      <c r="T656" s="203"/>
      <c r="U656" s="203"/>
      <c r="V656" s="203"/>
      <c r="W656" s="203"/>
      <c r="X656" s="203"/>
      <c r="Y656" s="203"/>
      <c r="Z656" s="203"/>
      <c r="AA656" s="203"/>
    </row>
    <row r="657" spans="1:27">
      <c r="A657" s="225"/>
      <c r="B657" s="203"/>
      <c r="C657" s="203"/>
      <c r="D657" s="203"/>
      <c r="E657" s="203"/>
      <c r="F657" s="203"/>
      <c r="G657" s="203"/>
      <c r="H657" s="225"/>
      <c r="I657" s="226"/>
      <c r="J657" s="225"/>
      <c r="K657" s="225"/>
      <c r="L657" s="203"/>
      <c r="M657" s="225"/>
      <c r="N657" s="203"/>
      <c r="O657" s="203"/>
      <c r="P657" s="203"/>
      <c r="Q657" s="203"/>
      <c r="R657" s="203"/>
      <c r="S657" s="203"/>
      <c r="T657" s="203"/>
      <c r="U657" s="203"/>
      <c r="V657" s="203"/>
      <c r="W657" s="203"/>
      <c r="X657" s="203"/>
      <c r="Y657" s="203"/>
      <c r="Z657" s="203"/>
      <c r="AA657" s="203"/>
    </row>
    <row r="658" spans="1:27">
      <c r="A658" s="225"/>
      <c r="B658" s="203"/>
      <c r="C658" s="203"/>
      <c r="D658" s="203"/>
      <c r="E658" s="203"/>
      <c r="F658" s="203"/>
      <c r="G658" s="203"/>
      <c r="H658" s="225"/>
      <c r="I658" s="226"/>
      <c r="J658" s="225"/>
      <c r="K658" s="225"/>
      <c r="L658" s="203"/>
      <c r="M658" s="225"/>
      <c r="N658" s="203"/>
      <c r="O658" s="203"/>
      <c r="P658" s="203"/>
      <c r="Q658" s="203"/>
      <c r="R658" s="203"/>
      <c r="S658" s="203"/>
      <c r="T658" s="203"/>
      <c r="U658" s="203"/>
      <c r="V658" s="203"/>
      <c r="W658" s="203"/>
      <c r="X658" s="203"/>
      <c r="Y658" s="203"/>
      <c r="Z658" s="203"/>
      <c r="AA658" s="203"/>
    </row>
    <row r="659" spans="1:27">
      <c r="A659" s="225"/>
      <c r="B659" s="203"/>
      <c r="C659" s="203"/>
      <c r="D659" s="203"/>
      <c r="E659" s="203"/>
      <c r="F659" s="203"/>
      <c r="G659" s="203"/>
      <c r="H659" s="225"/>
      <c r="I659" s="226"/>
      <c r="J659" s="225"/>
      <c r="K659" s="225"/>
      <c r="L659" s="203"/>
      <c r="M659" s="225"/>
      <c r="N659" s="203"/>
      <c r="O659" s="203"/>
      <c r="P659" s="203"/>
      <c r="Q659" s="203"/>
      <c r="R659" s="203"/>
      <c r="S659" s="203"/>
      <c r="T659" s="203"/>
      <c r="U659" s="203"/>
      <c r="V659" s="203"/>
      <c r="W659" s="203"/>
      <c r="X659" s="203"/>
      <c r="Y659" s="203"/>
      <c r="Z659" s="203"/>
      <c r="AA659" s="203"/>
    </row>
    <row r="660" spans="1:27">
      <c r="A660" s="225"/>
      <c r="B660" s="203"/>
      <c r="C660" s="203"/>
      <c r="D660" s="203"/>
      <c r="E660" s="203"/>
      <c r="F660" s="203"/>
      <c r="G660" s="203"/>
      <c r="H660" s="225"/>
      <c r="I660" s="226"/>
      <c r="J660" s="225"/>
      <c r="K660" s="225"/>
      <c r="L660" s="203"/>
      <c r="M660" s="225"/>
      <c r="N660" s="203"/>
      <c r="O660" s="203"/>
      <c r="P660" s="203"/>
      <c r="Q660" s="203"/>
      <c r="R660" s="203"/>
      <c r="S660" s="203"/>
      <c r="T660" s="203"/>
      <c r="U660" s="203"/>
      <c r="V660" s="203"/>
      <c r="W660" s="203"/>
      <c r="X660" s="203"/>
      <c r="Y660" s="203"/>
      <c r="Z660" s="203"/>
      <c r="AA660" s="203"/>
    </row>
    <row r="661" spans="1:27">
      <c r="A661" s="225"/>
      <c r="B661" s="203"/>
      <c r="C661" s="203"/>
      <c r="D661" s="203"/>
      <c r="E661" s="203"/>
      <c r="F661" s="203"/>
      <c r="G661" s="203"/>
      <c r="H661" s="225"/>
      <c r="I661" s="226"/>
      <c r="J661" s="225"/>
      <c r="K661" s="225"/>
      <c r="L661" s="203"/>
      <c r="M661" s="225"/>
      <c r="N661" s="203"/>
      <c r="O661" s="203"/>
      <c r="P661" s="203"/>
      <c r="Q661" s="203"/>
      <c r="R661" s="203"/>
      <c r="S661" s="203"/>
      <c r="T661" s="203"/>
      <c r="U661" s="203"/>
      <c r="V661" s="203"/>
      <c r="W661" s="203"/>
      <c r="X661" s="203"/>
      <c r="Y661" s="203"/>
      <c r="Z661" s="203"/>
      <c r="AA661" s="203"/>
    </row>
    <row r="662" spans="1:27">
      <c r="A662" s="225"/>
      <c r="B662" s="203"/>
      <c r="C662" s="203"/>
      <c r="D662" s="203"/>
      <c r="E662" s="203"/>
      <c r="F662" s="203"/>
      <c r="G662" s="203"/>
      <c r="H662" s="225"/>
      <c r="I662" s="226"/>
      <c r="J662" s="225"/>
      <c r="K662" s="225"/>
      <c r="L662" s="203"/>
      <c r="M662" s="225"/>
      <c r="N662" s="203"/>
      <c r="O662" s="203"/>
      <c r="P662" s="203"/>
      <c r="Q662" s="203"/>
      <c r="R662" s="203"/>
      <c r="S662" s="203"/>
      <c r="T662" s="203"/>
      <c r="U662" s="203"/>
      <c r="V662" s="203"/>
      <c r="W662" s="203"/>
      <c r="X662" s="203"/>
      <c r="Y662" s="203"/>
      <c r="Z662" s="203"/>
      <c r="AA662" s="203"/>
    </row>
    <row r="663" spans="1:27">
      <c r="A663" s="225"/>
      <c r="B663" s="203"/>
      <c r="C663" s="203"/>
      <c r="D663" s="203"/>
      <c r="E663" s="203"/>
      <c r="F663" s="203"/>
      <c r="G663" s="203"/>
      <c r="H663" s="225"/>
      <c r="I663" s="226"/>
      <c r="J663" s="225"/>
      <c r="K663" s="225"/>
      <c r="L663" s="203"/>
      <c r="M663" s="225"/>
      <c r="N663" s="203"/>
      <c r="O663" s="203"/>
      <c r="P663" s="203"/>
      <c r="Q663" s="203"/>
      <c r="R663" s="203"/>
      <c r="S663" s="203"/>
      <c r="T663" s="203"/>
      <c r="U663" s="203"/>
      <c r="V663" s="203"/>
      <c r="W663" s="203"/>
      <c r="X663" s="203"/>
      <c r="Y663" s="203"/>
      <c r="Z663" s="203"/>
      <c r="AA663" s="203"/>
    </row>
    <row r="664" spans="1:27">
      <c r="A664" s="225"/>
      <c r="B664" s="203"/>
      <c r="C664" s="203"/>
      <c r="D664" s="203"/>
      <c r="E664" s="203"/>
      <c r="F664" s="203"/>
      <c r="G664" s="203"/>
      <c r="H664" s="225"/>
      <c r="I664" s="226"/>
      <c r="J664" s="225"/>
      <c r="K664" s="225"/>
      <c r="L664" s="203"/>
      <c r="M664" s="225"/>
      <c r="N664" s="203"/>
      <c r="O664" s="203"/>
      <c r="P664" s="203"/>
      <c r="Q664" s="203"/>
      <c r="R664" s="203"/>
      <c r="S664" s="203"/>
      <c r="T664" s="203"/>
      <c r="U664" s="203"/>
      <c r="V664" s="203"/>
      <c r="W664" s="203"/>
      <c r="X664" s="203"/>
      <c r="Y664" s="203"/>
      <c r="Z664" s="203"/>
      <c r="AA664" s="203"/>
    </row>
    <row r="665" spans="1:27">
      <c r="A665" s="225"/>
      <c r="B665" s="203"/>
      <c r="C665" s="203"/>
      <c r="D665" s="203"/>
      <c r="E665" s="203"/>
      <c r="F665" s="203"/>
      <c r="G665" s="203"/>
      <c r="H665" s="225"/>
      <c r="I665" s="226"/>
      <c r="J665" s="225"/>
      <c r="K665" s="225"/>
      <c r="L665" s="203"/>
      <c r="M665" s="225"/>
      <c r="N665" s="203"/>
      <c r="O665" s="203"/>
      <c r="P665" s="203"/>
      <c r="Q665" s="203"/>
      <c r="R665" s="203"/>
      <c r="S665" s="203"/>
      <c r="T665" s="203"/>
      <c r="U665" s="203"/>
      <c r="V665" s="203"/>
      <c r="W665" s="203"/>
      <c r="X665" s="203"/>
      <c r="Y665" s="203"/>
      <c r="Z665" s="203"/>
      <c r="AA665" s="203"/>
    </row>
    <row r="666" spans="1:27">
      <c r="A666" s="225"/>
      <c r="B666" s="203"/>
      <c r="C666" s="203"/>
      <c r="D666" s="203"/>
      <c r="E666" s="203"/>
      <c r="F666" s="203"/>
      <c r="G666" s="203"/>
      <c r="H666" s="225"/>
      <c r="I666" s="226"/>
      <c r="J666" s="225"/>
      <c r="K666" s="225"/>
      <c r="L666" s="203"/>
      <c r="M666" s="225"/>
      <c r="N666" s="203"/>
      <c r="O666" s="203"/>
      <c r="P666" s="203"/>
      <c r="Q666" s="203"/>
      <c r="R666" s="203"/>
      <c r="S666" s="203"/>
      <c r="T666" s="203"/>
      <c r="U666" s="203"/>
      <c r="V666" s="203"/>
      <c r="W666" s="203"/>
      <c r="X666" s="203"/>
      <c r="Y666" s="203"/>
      <c r="Z666" s="203"/>
      <c r="AA666" s="203"/>
    </row>
    <row r="667" spans="1:27">
      <c r="A667" s="225"/>
      <c r="B667" s="203"/>
      <c r="C667" s="203"/>
      <c r="D667" s="203"/>
      <c r="E667" s="203"/>
      <c r="F667" s="203"/>
      <c r="G667" s="203"/>
      <c r="H667" s="225"/>
      <c r="I667" s="226"/>
      <c r="J667" s="225"/>
      <c r="K667" s="225"/>
      <c r="L667" s="203"/>
      <c r="M667" s="225"/>
      <c r="N667" s="203"/>
      <c r="O667" s="203"/>
      <c r="P667" s="203"/>
      <c r="Q667" s="203"/>
      <c r="R667" s="203"/>
      <c r="S667" s="203"/>
      <c r="T667" s="203"/>
      <c r="U667" s="203"/>
      <c r="V667" s="203"/>
      <c r="W667" s="203"/>
      <c r="X667" s="203"/>
      <c r="Y667" s="203"/>
      <c r="Z667" s="203"/>
      <c r="AA667" s="203"/>
    </row>
    <row r="668" spans="1:27">
      <c r="A668" s="225"/>
      <c r="B668" s="203"/>
      <c r="C668" s="203"/>
      <c r="D668" s="203"/>
      <c r="E668" s="203"/>
      <c r="F668" s="203"/>
      <c r="G668" s="203"/>
      <c r="H668" s="225"/>
      <c r="I668" s="226"/>
      <c r="J668" s="225"/>
      <c r="K668" s="225"/>
      <c r="L668" s="203"/>
      <c r="M668" s="225"/>
      <c r="N668" s="203"/>
      <c r="O668" s="203"/>
      <c r="P668" s="203"/>
      <c r="Q668" s="203"/>
      <c r="R668" s="203"/>
      <c r="S668" s="203"/>
      <c r="T668" s="203"/>
      <c r="U668" s="203"/>
      <c r="V668" s="203"/>
      <c r="W668" s="203"/>
      <c r="X668" s="203"/>
      <c r="Y668" s="203"/>
      <c r="Z668" s="203"/>
      <c r="AA668" s="203"/>
    </row>
    <row r="669" spans="1:27">
      <c r="A669" s="225"/>
      <c r="B669" s="203"/>
      <c r="C669" s="203"/>
      <c r="D669" s="203"/>
      <c r="E669" s="203"/>
      <c r="F669" s="203"/>
      <c r="G669" s="203"/>
      <c r="H669" s="225"/>
      <c r="I669" s="226"/>
      <c r="J669" s="225"/>
      <c r="K669" s="225"/>
      <c r="L669" s="203"/>
      <c r="M669" s="225"/>
      <c r="N669" s="203"/>
      <c r="O669" s="203"/>
      <c r="P669" s="203"/>
      <c r="Q669" s="203"/>
      <c r="R669" s="203"/>
      <c r="S669" s="203"/>
      <c r="T669" s="203"/>
      <c r="U669" s="203"/>
      <c r="V669" s="203"/>
      <c r="W669" s="203"/>
      <c r="X669" s="203"/>
      <c r="Y669" s="203"/>
      <c r="Z669" s="203"/>
      <c r="AA669" s="203"/>
    </row>
    <row r="670" spans="1:27">
      <c r="A670" s="225"/>
      <c r="B670" s="203"/>
      <c r="C670" s="203"/>
      <c r="D670" s="203"/>
      <c r="E670" s="203"/>
      <c r="F670" s="203"/>
      <c r="G670" s="203"/>
      <c r="H670" s="225"/>
      <c r="I670" s="226"/>
      <c r="J670" s="225"/>
      <c r="K670" s="225"/>
      <c r="L670" s="203"/>
      <c r="M670" s="225"/>
      <c r="N670" s="203"/>
      <c r="O670" s="203"/>
      <c r="P670" s="203"/>
      <c r="Q670" s="203"/>
      <c r="R670" s="203"/>
      <c r="S670" s="203"/>
      <c r="T670" s="203"/>
      <c r="U670" s="203"/>
      <c r="V670" s="203"/>
      <c r="W670" s="203"/>
      <c r="X670" s="203"/>
      <c r="Y670" s="203"/>
      <c r="Z670" s="203"/>
      <c r="AA670" s="203"/>
    </row>
    <row r="671" spans="1:27">
      <c r="A671" s="225"/>
      <c r="B671" s="203"/>
      <c r="C671" s="203"/>
      <c r="D671" s="203"/>
      <c r="E671" s="203"/>
      <c r="F671" s="203"/>
      <c r="G671" s="203"/>
      <c r="H671" s="225"/>
      <c r="I671" s="226"/>
      <c r="J671" s="225"/>
      <c r="K671" s="225"/>
      <c r="L671" s="203"/>
      <c r="M671" s="225"/>
      <c r="N671" s="203"/>
      <c r="O671" s="203"/>
      <c r="P671" s="203"/>
      <c r="Q671" s="203"/>
      <c r="R671" s="203"/>
      <c r="S671" s="203"/>
      <c r="T671" s="203"/>
      <c r="U671" s="203"/>
      <c r="V671" s="203"/>
      <c r="W671" s="203"/>
      <c r="X671" s="203"/>
      <c r="Y671" s="203"/>
      <c r="Z671" s="203"/>
      <c r="AA671" s="203"/>
    </row>
    <row r="672" spans="1:27">
      <c r="A672" s="225"/>
      <c r="B672" s="203"/>
      <c r="C672" s="203"/>
      <c r="D672" s="203"/>
      <c r="E672" s="203"/>
      <c r="F672" s="203"/>
      <c r="G672" s="203"/>
      <c r="H672" s="225"/>
      <c r="I672" s="226"/>
      <c r="J672" s="225"/>
      <c r="K672" s="225"/>
      <c r="L672" s="203"/>
      <c r="M672" s="225"/>
      <c r="N672" s="203"/>
      <c r="O672" s="203"/>
      <c r="P672" s="203"/>
      <c r="Q672" s="203"/>
      <c r="R672" s="203"/>
      <c r="S672" s="203"/>
      <c r="T672" s="203"/>
      <c r="U672" s="203"/>
      <c r="V672" s="203"/>
      <c r="W672" s="203"/>
      <c r="X672" s="203"/>
      <c r="Y672" s="203"/>
      <c r="Z672" s="203"/>
      <c r="AA672" s="203"/>
    </row>
    <row r="673" spans="1:27">
      <c r="A673" s="225"/>
      <c r="B673" s="203"/>
      <c r="C673" s="203"/>
      <c r="D673" s="203"/>
      <c r="E673" s="203"/>
      <c r="F673" s="203"/>
      <c r="G673" s="203"/>
      <c r="H673" s="225"/>
      <c r="I673" s="226"/>
      <c r="J673" s="225"/>
      <c r="K673" s="225"/>
      <c r="L673" s="203"/>
      <c r="M673" s="225"/>
      <c r="N673" s="203"/>
      <c r="O673" s="203"/>
      <c r="P673" s="203"/>
      <c r="Q673" s="203"/>
      <c r="R673" s="203"/>
      <c r="S673" s="203"/>
      <c r="T673" s="203"/>
      <c r="U673" s="203"/>
      <c r="V673" s="203"/>
      <c r="W673" s="203"/>
      <c r="X673" s="203"/>
      <c r="Y673" s="203"/>
      <c r="Z673" s="203"/>
      <c r="AA673" s="203"/>
    </row>
    <row r="674" spans="1:27">
      <c r="A674" s="225"/>
      <c r="B674" s="203"/>
      <c r="C674" s="203"/>
      <c r="D674" s="203"/>
      <c r="E674" s="203"/>
      <c r="F674" s="203"/>
      <c r="G674" s="203"/>
      <c r="H674" s="225"/>
      <c r="I674" s="226"/>
      <c r="J674" s="225"/>
      <c r="K674" s="225"/>
      <c r="L674" s="203"/>
      <c r="M674" s="225"/>
      <c r="N674" s="203"/>
      <c r="O674" s="203"/>
      <c r="P674" s="203"/>
      <c r="Q674" s="203"/>
      <c r="R674" s="203"/>
      <c r="S674" s="203"/>
      <c r="T674" s="203"/>
      <c r="U674" s="203"/>
      <c r="V674" s="203"/>
      <c r="W674" s="203"/>
      <c r="X674" s="203"/>
      <c r="Y674" s="203"/>
      <c r="Z674" s="203"/>
      <c r="AA674" s="203"/>
    </row>
    <row r="675" spans="1:27">
      <c r="A675" s="225"/>
      <c r="B675" s="203"/>
      <c r="C675" s="203"/>
      <c r="D675" s="203"/>
      <c r="E675" s="203"/>
      <c r="F675" s="203"/>
      <c r="G675" s="203"/>
      <c r="H675" s="225"/>
      <c r="I675" s="226"/>
      <c r="J675" s="225"/>
      <c r="K675" s="225"/>
      <c r="L675" s="203"/>
      <c r="M675" s="225"/>
      <c r="N675" s="203"/>
      <c r="O675" s="203"/>
      <c r="P675" s="203"/>
      <c r="Q675" s="203"/>
      <c r="R675" s="203"/>
      <c r="S675" s="203"/>
      <c r="T675" s="203"/>
      <c r="U675" s="203"/>
      <c r="V675" s="203"/>
      <c r="W675" s="203"/>
      <c r="X675" s="203"/>
      <c r="Y675" s="203"/>
      <c r="Z675" s="203"/>
      <c r="AA675" s="203"/>
    </row>
    <row r="676" spans="1:27">
      <c r="A676" s="225"/>
      <c r="B676" s="203"/>
      <c r="C676" s="203"/>
      <c r="D676" s="203"/>
      <c r="E676" s="203"/>
      <c r="F676" s="203"/>
      <c r="G676" s="203"/>
      <c r="H676" s="225"/>
      <c r="I676" s="226"/>
      <c r="J676" s="225"/>
      <c r="K676" s="225"/>
      <c r="L676" s="203"/>
      <c r="M676" s="225"/>
      <c r="N676" s="203"/>
      <c r="O676" s="203"/>
      <c r="P676" s="203"/>
      <c r="Q676" s="203"/>
      <c r="R676" s="203"/>
      <c r="S676" s="203"/>
      <c r="T676" s="203"/>
      <c r="U676" s="203"/>
      <c r="V676" s="203"/>
      <c r="W676" s="203"/>
      <c r="X676" s="203"/>
      <c r="Y676" s="203"/>
      <c r="Z676" s="203"/>
      <c r="AA676" s="203"/>
    </row>
    <row r="677" spans="1:27">
      <c r="A677" s="225"/>
      <c r="B677" s="203"/>
      <c r="C677" s="203"/>
      <c r="D677" s="203"/>
      <c r="E677" s="203"/>
      <c r="F677" s="203"/>
      <c r="G677" s="203"/>
      <c r="H677" s="225"/>
      <c r="I677" s="226"/>
      <c r="J677" s="225"/>
      <c r="K677" s="225"/>
      <c r="L677" s="203"/>
      <c r="M677" s="225"/>
      <c r="N677" s="203"/>
      <c r="O677" s="203"/>
      <c r="P677" s="203"/>
      <c r="Q677" s="203"/>
      <c r="R677" s="203"/>
      <c r="S677" s="203"/>
      <c r="T677" s="203"/>
      <c r="U677" s="203"/>
      <c r="V677" s="203"/>
      <c r="W677" s="203"/>
      <c r="X677" s="203"/>
      <c r="Y677" s="203"/>
      <c r="Z677" s="203"/>
      <c r="AA677" s="203"/>
    </row>
    <row r="678" spans="1:27">
      <c r="A678" s="225"/>
      <c r="B678" s="203"/>
      <c r="C678" s="203"/>
      <c r="D678" s="203"/>
      <c r="E678" s="203"/>
      <c r="F678" s="203"/>
      <c r="G678" s="203"/>
      <c r="H678" s="225"/>
      <c r="I678" s="226"/>
      <c r="J678" s="225"/>
      <c r="K678" s="225"/>
      <c r="L678" s="203"/>
      <c r="M678" s="225"/>
      <c r="N678" s="203"/>
      <c r="O678" s="203"/>
      <c r="P678" s="203"/>
      <c r="Q678" s="203"/>
      <c r="R678" s="203"/>
      <c r="S678" s="203"/>
      <c r="T678" s="203"/>
      <c r="U678" s="203"/>
      <c r="V678" s="203"/>
      <c r="W678" s="203"/>
      <c r="X678" s="203"/>
      <c r="Y678" s="203"/>
      <c r="Z678" s="203"/>
      <c r="AA678" s="203"/>
    </row>
    <row r="679" spans="1:27">
      <c r="A679" s="225"/>
      <c r="B679" s="203"/>
      <c r="C679" s="203"/>
      <c r="D679" s="203"/>
      <c r="E679" s="203"/>
      <c r="F679" s="203"/>
      <c r="G679" s="203"/>
      <c r="H679" s="225"/>
      <c r="I679" s="226"/>
      <c r="J679" s="225"/>
      <c r="K679" s="225"/>
      <c r="L679" s="203"/>
      <c r="M679" s="225"/>
      <c r="N679" s="203"/>
      <c r="O679" s="203"/>
      <c r="P679" s="203"/>
      <c r="Q679" s="203"/>
      <c r="R679" s="203"/>
      <c r="S679" s="203"/>
      <c r="T679" s="203"/>
      <c r="U679" s="203"/>
      <c r="V679" s="203"/>
      <c r="W679" s="203"/>
      <c r="X679" s="203"/>
      <c r="Y679" s="203"/>
      <c r="Z679" s="203"/>
      <c r="AA679" s="203"/>
    </row>
    <row r="680" spans="1:27">
      <c r="A680" s="225"/>
      <c r="B680" s="203"/>
      <c r="C680" s="203"/>
      <c r="D680" s="203"/>
      <c r="E680" s="203"/>
      <c r="F680" s="203"/>
      <c r="G680" s="203"/>
      <c r="H680" s="225"/>
      <c r="I680" s="226"/>
      <c r="J680" s="225"/>
      <c r="K680" s="225"/>
      <c r="L680" s="203"/>
      <c r="M680" s="225"/>
      <c r="N680" s="203"/>
      <c r="O680" s="203"/>
      <c r="P680" s="203"/>
      <c r="Q680" s="203"/>
      <c r="R680" s="203"/>
      <c r="S680" s="203"/>
      <c r="T680" s="203"/>
      <c r="U680" s="203"/>
      <c r="V680" s="203"/>
      <c r="W680" s="203"/>
      <c r="X680" s="203"/>
      <c r="Y680" s="203"/>
      <c r="Z680" s="203"/>
      <c r="AA680" s="203"/>
    </row>
    <row r="681" spans="1:27">
      <c r="A681" s="225"/>
      <c r="B681" s="203"/>
      <c r="C681" s="203"/>
      <c r="D681" s="203"/>
      <c r="E681" s="203"/>
      <c r="F681" s="203"/>
      <c r="G681" s="203"/>
      <c r="H681" s="225"/>
      <c r="I681" s="226"/>
      <c r="J681" s="225"/>
      <c r="K681" s="225"/>
      <c r="L681" s="203"/>
      <c r="M681" s="225"/>
      <c r="N681" s="203"/>
      <c r="O681" s="203"/>
      <c r="P681" s="203"/>
      <c r="Q681" s="203"/>
      <c r="R681" s="203"/>
      <c r="S681" s="203"/>
      <c r="T681" s="203"/>
      <c r="U681" s="203"/>
      <c r="V681" s="203"/>
      <c r="W681" s="203"/>
      <c r="X681" s="203"/>
      <c r="Y681" s="203"/>
      <c r="Z681" s="203"/>
      <c r="AA681" s="203"/>
    </row>
    <row r="682" spans="1:27">
      <c r="A682" s="225"/>
      <c r="B682" s="203"/>
      <c r="C682" s="203"/>
      <c r="D682" s="203"/>
      <c r="E682" s="203"/>
      <c r="F682" s="203"/>
      <c r="G682" s="203"/>
      <c r="H682" s="225"/>
      <c r="I682" s="226"/>
      <c r="J682" s="225"/>
      <c r="K682" s="225"/>
      <c r="L682" s="203"/>
      <c r="M682" s="225"/>
      <c r="N682" s="203"/>
      <c r="O682" s="203"/>
      <c r="P682" s="203"/>
      <c r="Q682" s="203"/>
      <c r="R682" s="203"/>
      <c r="S682" s="203"/>
      <c r="T682" s="203"/>
      <c r="U682" s="203"/>
      <c r="V682" s="203"/>
      <c r="W682" s="203"/>
      <c r="X682" s="203"/>
      <c r="Y682" s="203"/>
      <c r="Z682" s="203"/>
      <c r="AA682" s="203"/>
    </row>
    <row r="683" spans="1:27">
      <c r="A683" s="225"/>
      <c r="B683" s="203"/>
      <c r="C683" s="203"/>
      <c r="D683" s="203"/>
      <c r="E683" s="203"/>
      <c r="F683" s="203"/>
      <c r="G683" s="203"/>
      <c r="H683" s="225"/>
      <c r="I683" s="226"/>
      <c r="J683" s="225"/>
      <c r="K683" s="225"/>
      <c r="L683" s="203"/>
      <c r="M683" s="225"/>
      <c r="N683" s="203"/>
      <c r="O683" s="203"/>
      <c r="P683" s="203"/>
      <c r="Q683" s="203"/>
      <c r="R683" s="203"/>
      <c r="S683" s="203"/>
      <c r="T683" s="203"/>
      <c r="U683" s="203"/>
      <c r="V683" s="203"/>
      <c r="W683" s="203"/>
      <c r="X683" s="203"/>
      <c r="Y683" s="203"/>
      <c r="Z683" s="203"/>
      <c r="AA683" s="203"/>
    </row>
    <row r="684" spans="1:27">
      <c r="A684" s="225"/>
      <c r="B684" s="203"/>
      <c r="C684" s="203"/>
      <c r="D684" s="203"/>
      <c r="E684" s="203"/>
      <c r="F684" s="203"/>
      <c r="G684" s="203"/>
      <c r="H684" s="225"/>
      <c r="I684" s="226"/>
      <c r="J684" s="225"/>
      <c r="K684" s="225"/>
      <c r="L684" s="203"/>
      <c r="M684" s="225"/>
      <c r="N684" s="203"/>
      <c r="O684" s="203"/>
      <c r="P684" s="203"/>
      <c r="Q684" s="203"/>
      <c r="R684" s="203"/>
      <c r="S684" s="203"/>
      <c r="T684" s="203"/>
      <c r="U684" s="203"/>
      <c r="V684" s="203"/>
      <c r="W684" s="203"/>
      <c r="X684" s="203"/>
      <c r="Y684" s="203"/>
      <c r="Z684" s="203"/>
      <c r="AA684" s="203"/>
    </row>
    <row r="685" spans="1:27">
      <c r="A685" s="225"/>
      <c r="B685" s="203"/>
      <c r="C685" s="203"/>
      <c r="D685" s="203"/>
      <c r="E685" s="203"/>
      <c r="F685" s="203"/>
      <c r="G685" s="203"/>
      <c r="H685" s="225"/>
      <c r="I685" s="226"/>
      <c r="J685" s="225"/>
      <c r="K685" s="225"/>
      <c r="L685" s="203"/>
      <c r="M685" s="225"/>
      <c r="N685" s="203"/>
      <c r="O685" s="203"/>
      <c r="P685" s="203"/>
      <c r="Q685" s="203"/>
      <c r="R685" s="203"/>
      <c r="S685" s="203"/>
      <c r="T685" s="203"/>
      <c r="U685" s="203"/>
      <c r="V685" s="203"/>
      <c r="W685" s="203"/>
      <c r="X685" s="203"/>
      <c r="Y685" s="203"/>
      <c r="Z685" s="203"/>
      <c r="AA685" s="203"/>
    </row>
    <row r="686" spans="1:27">
      <c r="A686" s="225"/>
      <c r="B686" s="203"/>
      <c r="C686" s="203"/>
      <c r="D686" s="203"/>
      <c r="E686" s="203"/>
      <c r="F686" s="203"/>
      <c r="G686" s="203"/>
      <c r="H686" s="225"/>
      <c r="I686" s="226"/>
      <c r="J686" s="225"/>
      <c r="K686" s="225"/>
      <c r="L686" s="203"/>
      <c r="M686" s="225"/>
      <c r="N686" s="203"/>
      <c r="O686" s="203"/>
      <c r="P686" s="203"/>
      <c r="Q686" s="203"/>
      <c r="R686" s="203"/>
      <c r="S686" s="203"/>
      <c r="T686" s="203"/>
      <c r="U686" s="203"/>
      <c r="V686" s="203"/>
      <c r="W686" s="203"/>
      <c r="X686" s="203"/>
      <c r="Y686" s="203"/>
      <c r="Z686" s="203"/>
      <c r="AA686" s="203"/>
    </row>
    <row r="687" spans="1:27">
      <c r="A687" s="225"/>
      <c r="B687" s="203"/>
      <c r="C687" s="203"/>
      <c r="D687" s="203"/>
      <c r="E687" s="203"/>
      <c r="F687" s="203"/>
      <c r="G687" s="203"/>
      <c r="H687" s="225"/>
      <c r="I687" s="226"/>
      <c r="J687" s="225"/>
      <c r="K687" s="225"/>
      <c r="L687" s="203"/>
      <c r="M687" s="225"/>
      <c r="N687" s="203"/>
      <c r="O687" s="203"/>
      <c r="P687" s="203"/>
      <c r="Q687" s="203"/>
      <c r="R687" s="203"/>
      <c r="S687" s="203"/>
      <c r="T687" s="203"/>
      <c r="U687" s="203"/>
      <c r="V687" s="203"/>
      <c r="W687" s="203"/>
      <c r="X687" s="203"/>
      <c r="Y687" s="203"/>
      <c r="Z687" s="203"/>
      <c r="AA687" s="203"/>
    </row>
    <row r="688" spans="1:27">
      <c r="A688" s="225"/>
      <c r="B688" s="203"/>
      <c r="C688" s="203"/>
      <c r="D688" s="203"/>
      <c r="E688" s="203"/>
      <c r="F688" s="203"/>
      <c r="G688" s="203"/>
      <c r="H688" s="225"/>
      <c r="I688" s="226"/>
      <c r="J688" s="225"/>
      <c r="K688" s="225"/>
      <c r="L688" s="203"/>
      <c r="M688" s="225"/>
      <c r="N688" s="203"/>
      <c r="O688" s="203"/>
      <c r="P688" s="203"/>
      <c r="Q688" s="203"/>
      <c r="R688" s="203"/>
      <c r="S688" s="203"/>
      <c r="T688" s="203"/>
      <c r="U688" s="203"/>
      <c r="V688" s="203"/>
      <c r="W688" s="203"/>
      <c r="X688" s="203"/>
      <c r="Y688" s="203"/>
      <c r="Z688" s="203"/>
      <c r="AA688" s="203"/>
    </row>
    <row r="689" spans="1:27">
      <c r="A689" s="225"/>
      <c r="B689" s="203"/>
      <c r="C689" s="203"/>
      <c r="D689" s="203"/>
      <c r="E689" s="203"/>
      <c r="F689" s="203"/>
      <c r="G689" s="203"/>
      <c r="H689" s="225"/>
      <c r="I689" s="226"/>
      <c r="J689" s="225"/>
      <c r="K689" s="225"/>
      <c r="L689" s="203"/>
      <c r="M689" s="225"/>
      <c r="N689" s="203"/>
      <c r="O689" s="203"/>
      <c r="P689" s="203"/>
      <c r="Q689" s="203"/>
      <c r="R689" s="203"/>
      <c r="S689" s="203"/>
      <c r="T689" s="203"/>
      <c r="U689" s="203"/>
      <c r="V689" s="203"/>
      <c r="W689" s="203"/>
      <c r="X689" s="203"/>
      <c r="Y689" s="203"/>
      <c r="Z689" s="203"/>
      <c r="AA689" s="203"/>
    </row>
    <row r="690" spans="1:27">
      <c r="A690" s="225"/>
      <c r="B690" s="203"/>
      <c r="C690" s="203"/>
      <c r="D690" s="203"/>
      <c r="E690" s="203"/>
      <c r="F690" s="203"/>
      <c r="G690" s="203"/>
      <c r="H690" s="225"/>
      <c r="I690" s="226"/>
      <c r="J690" s="225"/>
      <c r="K690" s="225"/>
      <c r="L690" s="203"/>
      <c r="M690" s="225"/>
      <c r="N690" s="203"/>
      <c r="O690" s="203"/>
      <c r="P690" s="203"/>
      <c r="Q690" s="203"/>
      <c r="R690" s="203"/>
      <c r="S690" s="203"/>
      <c r="T690" s="203"/>
      <c r="U690" s="203"/>
      <c r="V690" s="203"/>
      <c r="W690" s="203"/>
      <c r="X690" s="203"/>
      <c r="Y690" s="203"/>
      <c r="Z690" s="203"/>
      <c r="AA690" s="203"/>
    </row>
    <row r="691" spans="1:27">
      <c r="A691" s="225"/>
      <c r="B691" s="203"/>
      <c r="C691" s="203"/>
      <c r="D691" s="203"/>
      <c r="E691" s="203"/>
      <c r="F691" s="203"/>
      <c r="G691" s="203"/>
      <c r="H691" s="225"/>
      <c r="I691" s="226"/>
      <c r="J691" s="225"/>
      <c r="K691" s="225"/>
      <c r="L691" s="203"/>
      <c r="M691" s="225"/>
      <c r="N691" s="203"/>
      <c r="O691" s="203"/>
      <c r="P691" s="203"/>
      <c r="Q691" s="203"/>
      <c r="R691" s="203"/>
      <c r="S691" s="203"/>
      <c r="T691" s="203"/>
      <c r="U691" s="203"/>
      <c r="V691" s="203"/>
      <c r="W691" s="203"/>
      <c r="X691" s="203"/>
      <c r="Y691" s="203"/>
      <c r="Z691" s="203"/>
      <c r="AA691" s="203"/>
    </row>
    <row r="692" spans="1:27">
      <c r="A692" s="225"/>
      <c r="B692" s="203"/>
      <c r="C692" s="203"/>
      <c r="D692" s="203"/>
      <c r="E692" s="203"/>
      <c r="F692" s="203"/>
      <c r="G692" s="203"/>
      <c r="H692" s="225"/>
      <c r="I692" s="226"/>
      <c r="J692" s="225"/>
      <c r="K692" s="225"/>
      <c r="L692" s="203"/>
      <c r="M692" s="225"/>
      <c r="N692" s="203"/>
      <c r="O692" s="203"/>
      <c r="P692" s="203"/>
      <c r="Q692" s="203"/>
      <c r="R692" s="203"/>
      <c r="S692" s="203"/>
      <c r="T692" s="203"/>
      <c r="U692" s="203"/>
      <c r="V692" s="203"/>
      <c r="W692" s="203"/>
      <c r="X692" s="203"/>
      <c r="Y692" s="203"/>
      <c r="Z692" s="203"/>
      <c r="AA692" s="203"/>
    </row>
    <row r="693" spans="1:27">
      <c r="A693" s="225"/>
      <c r="B693" s="203"/>
      <c r="C693" s="203"/>
      <c r="D693" s="203"/>
      <c r="E693" s="203"/>
      <c r="F693" s="203"/>
      <c r="G693" s="203"/>
      <c r="H693" s="225"/>
      <c r="I693" s="226"/>
      <c r="J693" s="225"/>
      <c r="K693" s="225"/>
      <c r="L693" s="203"/>
      <c r="M693" s="225"/>
      <c r="N693" s="203"/>
      <c r="O693" s="203"/>
      <c r="P693" s="203"/>
      <c r="Q693" s="203"/>
      <c r="R693" s="203"/>
      <c r="S693" s="203"/>
      <c r="T693" s="203"/>
      <c r="U693" s="203"/>
      <c r="V693" s="203"/>
      <c r="W693" s="203"/>
      <c r="X693" s="203"/>
      <c r="Y693" s="203"/>
      <c r="Z693" s="203"/>
      <c r="AA693" s="203"/>
    </row>
    <row r="694" spans="1:27">
      <c r="A694" s="225"/>
      <c r="B694" s="203"/>
      <c r="C694" s="203"/>
      <c r="D694" s="203"/>
      <c r="E694" s="203"/>
      <c r="F694" s="203"/>
      <c r="G694" s="203"/>
      <c r="H694" s="225"/>
      <c r="I694" s="226"/>
      <c r="J694" s="225"/>
      <c r="K694" s="225"/>
      <c r="L694" s="203"/>
      <c r="M694" s="225"/>
      <c r="N694" s="203"/>
      <c r="O694" s="203"/>
      <c r="P694" s="203"/>
      <c r="Q694" s="203"/>
      <c r="R694" s="203"/>
      <c r="S694" s="203"/>
      <c r="T694" s="203"/>
      <c r="U694" s="203"/>
      <c r="V694" s="203"/>
      <c r="W694" s="203"/>
      <c r="X694" s="203"/>
      <c r="Y694" s="203"/>
      <c r="Z694" s="203"/>
      <c r="AA694" s="203"/>
    </row>
    <row r="695" spans="1:27">
      <c r="A695" s="225"/>
      <c r="B695" s="203"/>
      <c r="C695" s="203"/>
      <c r="D695" s="203"/>
      <c r="E695" s="203"/>
      <c r="F695" s="203"/>
      <c r="G695" s="203"/>
      <c r="H695" s="225"/>
      <c r="I695" s="226"/>
      <c r="J695" s="225"/>
      <c r="K695" s="225"/>
      <c r="L695" s="203"/>
      <c r="M695" s="225"/>
      <c r="N695" s="203"/>
      <c r="O695" s="203"/>
      <c r="P695" s="203"/>
      <c r="Q695" s="203"/>
      <c r="R695" s="203"/>
      <c r="S695" s="203"/>
      <c r="T695" s="203"/>
      <c r="U695" s="203"/>
      <c r="V695" s="203"/>
      <c r="W695" s="203"/>
      <c r="X695" s="203"/>
      <c r="Y695" s="203"/>
      <c r="Z695" s="203"/>
      <c r="AA695" s="203"/>
    </row>
    <row r="696" spans="1:27">
      <c r="A696" s="225"/>
      <c r="B696" s="203"/>
      <c r="C696" s="203"/>
      <c r="D696" s="203"/>
      <c r="E696" s="203"/>
      <c r="F696" s="203"/>
      <c r="G696" s="203"/>
      <c r="H696" s="225"/>
      <c r="I696" s="226"/>
      <c r="J696" s="225"/>
      <c r="K696" s="225"/>
      <c r="L696" s="203"/>
      <c r="M696" s="225"/>
      <c r="N696" s="203"/>
      <c r="O696" s="203"/>
      <c r="P696" s="203"/>
      <c r="Q696" s="203"/>
      <c r="R696" s="203"/>
      <c r="S696" s="203"/>
      <c r="T696" s="203"/>
      <c r="U696" s="203"/>
      <c r="V696" s="203"/>
      <c r="W696" s="203"/>
      <c r="X696" s="203"/>
      <c r="Y696" s="203"/>
      <c r="Z696" s="203"/>
      <c r="AA696" s="203"/>
    </row>
    <row r="697" spans="1:27">
      <c r="A697" s="225"/>
      <c r="B697" s="203"/>
      <c r="C697" s="203"/>
      <c r="D697" s="203"/>
      <c r="E697" s="203"/>
      <c r="F697" s="203"/>
      <c r="G697" s="203"/>
      <c r="H697" s="225"/>
      <c r="I697" s="226"/>
      <c r="J697" s="225"/>
      <c r="K697" s="225"/>
      <c r="L697" s="203"/>
      <c r="M697" s="225"/>
      <c r="N697" s="203"/>
      <c r="O697" s="203"/>
      <c r="P697" s="203"/>
      <c r="Q697" s="203"/>
      <c r="R697" s="203"/>
      <c r="S697" s="203"/>
      <c r="T697" s="203"/>
      <c r="U697" s="203"/>
      <c r="V697" s="203"/>
      <c r="W697" s="203"/>
      <c r="X697" s="203"/>
      <c r="Y697" s="203"/>
      <c r="Z697" s="203"/>
      <c r="AA697" s="203"/>
    </row>
    <row r="698" spans="1:27">
      <c r="A698" s="225"/>
      <c r="B698" s="203"/>
      <c r="C698" s="203"/>
      <c r="D698" s="203"/>
      <c r="E698" s="203"/>
      <c r="F698" s="203"/>
      <c r="G698" s="203"/>
      <c r="H698" s="225"/>
      <c r="I698" s="226"/>
      <c r="J698" s="225"/>
      <c r="K698" s="225"/>
      <c r="L698" s="203"/>
      <c r="M698" s="225"/>
      <c r="N698" s="203"/>
      <c r="O698" s="203"/>
      <c r="P698" s="203"/>
      <c r="Q698" s="203"/>
      <c r="R698" s="203"/>
      <c r="S698" s="203"/>
      <c r="T698" s="203"/>
      <c r="U698" s="203"/>
      <c r="V698" s="203"/>
      <c r="W698" s="203"/>
      <c r="X698" s="203"/>
      <c r="Y698" s="203"/>
      <c r="Z698" s="203"/>
      <c r="AA698" s="203"/>
    </row>
    <row r="699" spans="1:27">
      <c r="A699" s="225"/>
      <c r="B699" s="203"/>
      <c r="C699" s="203"/>
      <c r="D699" s="203"/>
      <c r="E699" s="203"/>
      <c r="F699" s="203"/>
      <c r="G699" s="203"/>
      <c r="H699" s="225"/>
      <c r="I699" s="226"/>
      <c r="J699" s="225"/>
      <c r="K699" s="225"/>
      <c r="L699" s="203"/>
      <c r="M699" s="225"/>
      <c r="N699" s="203"/>
      <c r="O699" s="203"/>
      <c r="P699" s="203"/>
      <c r="Q699" s="203"/>
      <c r="R699" s="203"/>
      <c r="S699" s="203"/>
      <c r="T699" s="203"/>
      <c r="U699" s="203"/>
      <c r="V699" s="203"/>
      <c r="W699" s="203"/>
      <c r="X699" s="203"/>
      <c r="Y699" s="203"/>
      <c r="Z699" s="203"/>
      <c r="AA699" s="203"/>
    </row>
    <row r="700" spans="1:27">
      <c r="A700" s="225"/>
      <c r="B700" s="203"/>
      <c r="C700" s="203"/>
      <c r="D700" s="203"/>
      <c r="E700" s="203"/>
      <c r="F700" s="203"/>
      <c r="G700" s="203"/>
      <c r="H700" s="225"/>
      <c r="I700" s="226"/>
      <c r="J700" s="225"/>
      <c r="K700" s="225"/>
      <c r="L700" s="203"/>
      <c r="M700" s="225"/>
      <c r="N700" s="203"/>
      <c r="O700" s="203"/>
      <c r="P700" s="203"/>
      <c r="Q700" s="203"/>
      <c r="R700" s="203"/>
      <c r="S700" s="203"/>
      <c r="T700" s="203"/>
      <c r="U700" s="203"/>
      <c r="V700" s="203"/>
      <c r="W700" s="203"/>
      <c r="X700" s="203"/>
      <c r="Y700" s="203"/>
      <c r="Z700" s="203"/>
      <c r="AA700" s="203"/>
    </row>
    <row r="701" spans="1:27">
      <c r="A701" s="225"/>
      <c r="B701" s="203"/>
      <c r="C701" s="203"/>
      <c r="D701" s="203"/>
      <c r="E701" s="203"/>
      <c r="F701" s="203"/>
      <c r="G701" s="203"/>
      <c r="H701" s="225"/>
      <c r="I701" s="226"/>
      <c r="J701" s="225"/>
      <c r="K701" s="225"/>
      <c r="L701" s="203"/>
      <c r="M701" s="225"/>
      <c r="N701" s="203"/>
      <c r="O701" s="203"/>
      <c r="P701" s="203"/>
      <c r="Q701" s="203"/>
      <c r="R701" s="203"/>
      <c r="S701" s="203"/>
      <c r="T701" s="203"/>
      <c r="U701" s="203"/>
      <c r="V701" s="203"/>
      <c r="W701" s="203"/>
      <c r="X701" s="203"/>
      <c r="Y701" s="203"/>
      <c r="Z701" s="203"/>
      <c r="AA701" s="203"/>
    </row>
    <row r="702" spans="1:27">
      <c r="A702" s="225"/>
      <c r="B702" s="203"/>
      <c r="C702" s="203"/>
      <c r="D702" s="203"/>
      <c r="E702" s="203"/>
      <c r="F702" s="203"/>
      <c r="G702" s="203"/>
      <c r="H702" s="225"/>
      <c r="I702" s="226"/>
      <c r="J702" s="225"/>
      <c r="K702" s="225"/>
      <c r="L702" s="203"/>
      <c r="M702" s="225"/>
      <c r="N702" s="203"/>
      <c r="O702" s="203"/>
      <c r="P702" s="203"/>
      <c r="Q702" s="203"/>
      <c r="R702" s="203"/>
      <c r="S702" s="203"/>
      <c r="T702" s="203"/>
      <c r="U702" s="203"/>
      <c r="V702" s="203"/>
      <c r="W702" s="203"/>
      <c r="X702" s="203"/>
      <c r="Y702" s="203"/>
      <c r="Z702" s="203"/>
      <c r="AA702" s="203"/>
    </row>
    <row r="703" spans="1:27">
      <c r="A703" s="225"/>
      <c r="B703" s="203"/>
      <c r="C703" s="203"/>
      <c r="D703" s="203"/>
      <c r="E703" s="203"/>
      <c r="F703" s="203"/>
      <c r="G703" s="203"/>
      <c r="H703" s="225"/>
      <c r="I703" s="226"/>
      <c r="J703" s="225"/>
      <c r="K703" s="225"/>
      <c r="L703" s="203"/>
      <c r="M703" s="225"/>
      <c r="N703" s="203"/>
      <c r="O703" s="203"/>
      <c r="P703" s="203"/>
      <c r="Q703" s="203"/>
      <c r="R703" s="203"/>
      <c r="S703" s="203"/>
      <c r="T703" s="203"/>
      <c r="U703" s="203"/>
      <c r="V703" s="203"/>
      <c r="W703" s="203"/>
      <c r="X703" s="203"/>
      <c r="Y703" s="203"/>
      <c r="Z703" s="203"/>
      <c r="AA703" s="203"/>
    </row>
    <row r="704" spans="1:27">
      <c r="A704" s="225"/>
      <c r="B704" s="203"/>
      <c r="C704" s="203"/>
      <c r="D704" s="203"/>
      <c r="E704" s="203"/>
      <c r="F704" s="203"/>
      <c r="G704" s="203"/>
      <c r="H704" s="225"/>
      <c r="I704" s="226"/>
      <c r="J704" s="225"/>
      <c r="K704" s="225"/>
      <c r="L704" s="203"/>
      <c r="M704" s="225"/>
      <c r="N704" s="203"/>
      <c r="O704" s="203"/>
      <c r="P704" s="203"/>
      <c r="Q704" s="203"/>
      <c r="R704" s="203"/>
      <c r="S704" s="203"/>
      <c r="T704" s="203"/>
      <c r="U704" s="203"/>
      <c r="V704" s="203"/>
      <c r="W704" s="203"/>
      <c r="X704" s="203"/>
      <c r="Y704" s="203"/>
      <c r="Z704" s="203"/>
      <c r="AA704" s="203"/>
    </row>
    <row r="705" spans="1:27">
      <c r="A705" s="225"/>
      <c r="B705" s="203"/>
      <c r="C705" s="203"/>
      <c r="D705" s="203"/>
      <c r="E705" s="203"/>
      <c r="F705" s="203"/>
      <c r="G705" s="203"/>
      <c r="H705" s="225"/>
      <c r="I705" s="226"/>
      <c r="J705" s="225"/>
      <c r="K705" s="225"/>
      <c r="L705" s="203"/>
      <c r="M705" s="225"/>
      <c r="N705" s="203"/>
      <c r="O705" s="203"/>
      <c r="P705" s="203"/>
      <c r="Q705" s="203"/>
      <c r="R705" s="203"/>
      <c r="S705" s="203"/>
      <c r="T705" s="203"/>
      <c r="U705" s="203"/>
      <c r="V705" s="203"/>
      <c r="W705" s="203"/>
      <c r="X705" s="203"/>
      <c r="Y705" s="203"/>
      <c r="Z705" s="203"/>
      <c r="AA705" s="203"/>
    </row>
    <row r="706" spans="1:27">
      <c r="A706" s="225"/>
      <c r="B706" s="203"/>
      <c r="C706" s="203"/>
      <c r="D706" s="203"/>
      <c r="E706" s="203"/>
      <c r="F706" s="203"/>
      <c r="G706" s="203"/>
      <c r="H706" s="225"/>
      <c r="I706" s="226"/>
      <c r="J706" s="225"/>
      <c r="K706" s="225"/>
      <c r="L706" s="203"/>
      <c r="M706" s="225"/>
      <c r="N706" s="203"/>
      <c r="O706" s="203"/>
      <c r="P706" s="203"/>
      <c r="Q706" s="203"/>
      <c r="R706" s="203"/>
      <c r="S706" s="203"/>
      <c r="T706" s="203"/>
      <c r="U706" s="203"/>
      <c r="V706" s="203"/>
      <c r="W706" s="203"/>
      <c r="X706" s="203"/>
      <c r="Y706" s="203"/>
      <c r="Z706" s="203"/>
      <c r="AA706" s="203"/>
    </row>
    <row r="707" spans="1:27">
      <c r="A707" s="225"/>
      <c r="B707" s="203"/>
      <c r="C707" s="203"/>
      <c r="D707" s="203"/>
      <c r="E707" s="203"/>
      <c r="F707" s="203"/>
      <c r="G707" s="203"/>
      <c r="H707" s="225"/>
      <c r="I707" s="226"/>
      <c r="J707" s="225"/>
      <c r="K707" s="225"/>
      <c r="L707" s="203"/>
      <c r="M707" s="225"/>
      <c r="N707" s="203"/>
      <c r="O707" s="203"/>
      <c r="P707" s="203"/>
      <c r="Q707" s="203"/>
      <c r="R707" s="203"/>
      <c r="S707" s="203"/>
      <c r="T707" s="203"/>
      <c r="U707" s="203"/>
      <c r="V707" s="203"/>
      <c r="W707" s="203"/>
      <c r="X707" s="203"/>
      <c r="Y707" s="203"/>
      <c r="Z707" s="203"/>
      <c r="AA707" s="203"/>
    </row>
    <row r="708" spans="1:27">
      <c r="A708" s="225"/>
      <c r="B708" s="203"/>
      <c r="C708" s="203"/>
      <c r="D708" s="203"/>
      <c r="E708" s="203"/>
      <c r="F708" s="203"/>
      <c r="G708" s="203"/>
      <c r="H708" s="225"/>
      <c r="I708" s="226"/>
      <c r="J708" s="225"/>
      <c r="K708" s="225"/>
      <c r="L708" s="203"/>
      <c r="M708" s="225"/>
      <c r="N708" s="203"/>
      <c r="O708" s="203"/>
      <c r="P708" s="203"/>
      <c r="Q708" s="203"/>
      <c r="R708" s="203"/>
      <c r="S708" s="203"/>
      <c r="T708" s="203"/>
      <c r="U708" s="203"/>
      <c r="V708" s="203"/>
      <c r="W708" s="203"/>
      <c r="X708" s="203"/>
      <c r="Y708" s="203"/>
      <c r="Z708" s="203"/>
      <c r="AA708" s="203"/>
    </row>
    <row r="709" spans="1:27">
      <c r="A709" s="225"/>
      <c r="B709" s="203"/>
      <c r="C709" s="203"/>
      <c r="D709" s="203"/>
      <c r="E709" s="203"/>
      <c r="F709" s="203"/>
      <c r="G709" s="203"/>
      <c r="H709" s="225"/>
      <c r="I709" s="226"/>
      <c r="J709" s="225"/>
      <c r="K709" s="225"/>
      <c r="L709" s="203"/>
      <c r="M709" s="225"/>
      <c r="N709" s="203"/>
      <c r="O709" s="203"/>
      <c r="P709" s="203"/>
      <c r="Q709" s="203"/>
      <c r="R709" s="203"/>
      <c r="S709" s="203"/>
      <c r="T709" s="203"/>
      <c r="U709" s="203"/>
      <c r="V709" s="203"/>
      <c r="W709" s="203"/>
      <c r="X709" s="203"/>
      <c r="Y709" s="203"/>
      <c r="Z709" s="203"/>
      <c r="AA709" s="203"/>
    </row>
    <row r="710" spans="1:27">
      <c r="A710" s="225"/>
      <c r="B710" s="203"/>
      <c r="C710" s="203"/>
      <c r="D710" s="203"/>
      <c r="E710" s="203"/>
      <c r="F710" s="203"/>
      <c r="G710" s="203"/>
      <c r="H710" s="225"/>
      <c r="I710" s="226"/>
      <c r="J710" s="225"/>
      <c r="K710" s="225"/>
      <c r="L710" s="203"/>
      <c r="M710" s="225"/>
      <c r="N710" s="203"/>
      <c r="O710" s="203"/>
      <c r="P710" s="203"/>
      <c r="Q710" s="203"/>
      <c r="R710" s="203"/>
      <c r="S710" s="203"/>
      <c r="T710" s="203"/>
      <c r="U710" s="203"/>
      <c r="V710" s="203"/>
      <c r="W710" s="203"/>
      <c r="X710" s="203"/>
      <c r="Y710" s="203"/>
      <c r="Z710" s="203"/>
      <c r="AA710" s="203"/>
    </row>
    <row r="711" spans="1:27">
      <c r="A711" s="225"/>
      <c r="B711" s="203"/>
      <c r="C711" s="203"/>
      <c r="D711" s="203"/>
      <c r="E711" s="203"/>
      <c r="F711" s="203"/>
      <c r="G711" s="203"/>
      <c r="H711" s="225"/>
      <c r="I711" s="226"/>
      <c r="J711" s="225"/>
      <c r="K711" s="225"/>
      <c r="L711" s="203"/>
      <c r="M711" s="225"/>
      <c r="N711" s="203"/>
      <c r="O711" s="203"/>
      <c r="P711" s="203"/>
      <c r="Q711" s="203"/>
      <c r="R711" s="203"/>
      <c r="S711" s="203"/>
      <c r="T711" s="203"/>
      <c r="U711" s="203"/>
      <c r="V711" s="203"/>
      <c r="W711" s="203"/>
      <c r="X711" s="203"/>
      <c r="Y711" s="203"/>
      <c r="Z711" s="203"/>
      <c r="AA711" s="203"/>
    </row>
    <row r="712" spans="1:27">
      <c r="A712" s="225"/>
      <c r="B712" s="203"/>
      <c r="C712" s="203"/>
      <c r="D712" s="203"/>
      <c r="E712" s="203"/>
      <c r="F712" s="203"/>
      <c r="G712" s="203"/>
      <c r="H712" s="225"/>
      <c r="I712" s="226"/>
      <c r="J712" s="225"/>
      <c r="K712" s="225"/>
      <c r="L712" s="203"/>
      <c r="M712" s="225"/>
      <c r="N712" s="203"/>
      <c r="O712" s="203"/>
      <c r="P712" s="203"/>
      <c r="Q712" s="203"/>
      <c r="R712" s="203"/>
      <c r="S712" s="203"/>
      <c r="T712" s="203"/>
      <c r="U712" s="203"/>
      <c r="V712" s="203"/>
      <c r="W712" s="203"/>
      <c r="X712" s="203"/>
      <c r="Y712" s="203"/>
      <c r="Z712" s="203"/>
      <c r="AA712" s="203"/>
    </row>
    <row r="713" spans="1:27">
      <c r="A713" s="225"/>
      <c r="B713" s="203"/>
      <c r="C713" s="203"/>
      <c r="D713" s="203"/>
      <c r="E713" s="203"/>
      <c r="F713" s="203"/>
      <c r="G713" s="203"/>
      <c r="H713" s="225"/>
      <c r="I713" s="226"/>
      <c r="J713" s="225"/>
      <c r="K713" s="225"/>
      <c r="L713" s="203"/>
      <c r="M713" s="225"/>
      <c r="N713" s="203"/>
      <c r="O713" s="203"/>
      <c r="P713" s="203"/>
      <c r="Q713" s="203"/>
      <c r="R713" s="203"/>
      <c r="S713" s="203"/>
      <c r="T713" s="203"/>
      <c r="U713" s="203"/>
      <c r="V713" s="203"/>
      <c r="W713" s="203"/>
      <c r="X713" s="203"/>
      <c r="Y713" s="203"/>
      <c r="Z713" s="203"/>
      <c r="AA713" s="203"/>
    </row>
    <row r="714" spans="1:27">
      <c r="A714" s="225"/>
      <c r="B714" s="203"/>
      <c r="C714" s="203"/>
      <c r="D714" s="203"/>
      <c r="E714" s="203"/>
      <c r="F714" s="203"/>
      <c r="G714" s="203"/>
      <c r="H714" s="225"/>
      <c r="I714" s="226"/>
      <c r="J714" s="225"/>
      <c r="K714" s="225"/>
      <c r="L714" s="203"/>
      <c r="M714" s="225"/>
      <c r="N714" s="203"/>
      <c r="O714" s="203"/>
      <c r="P714" s="203"/>
      <c r="Q714" s="203"/>
      <c r="R714" s="203"/>
      <c r="S714" s="203"/>
      <c r="T714" s="203"/>
      <c r="U714" s="203"/>
      <c r="V714" s="203"/>
      <c r="W714" s="203"/>
      <c r="X714" s="203"/>
      <c r="Y714" s="203"/>
      <c r="Z714" s="203"/>
      <c r="AA714" s="203"/>
    </row>
    <row r="715" spans="1:27">
      <c r="A715" s="225"/>
      <c r="B715" s="203"/>
      <c r="C715" s="203"/>
      <c r="D715" s="203"/>
      <c r="E715" s="203"/>
      <c r="F715" s="203"/>
      <c r="G715" s="203"/>
      <c r="H715" s="225"/>
      <c r="I715" s="226"/>
      <c r="J715" s="225"/>
      <c r="K715" s="225"/>
      <c r="L715" s="203"/>
      <c r="M715" s="225"/>
      <c r="N715" s="203"/>
      <c r="O715" s="203"/>
      <c r="P715" s="203"/>
      <c r="Q715" s="203"/>
      <c r="R715" s="203"/>
      <c r="S715" s="203"/>
      <c r="T715" s="203"/>
      <c r="U715" s="203"/>
      <c r="V715" s="203"/>
      <c r="W715" s="203"/>
      <c r="X715" s="203"/>
      <c r="Y715" s="203"/>
      <c r="Z715" s="203"/>
      <c r="AA715" s="203"/>
    </row>
    <row r="716" spans="1:27">
      <c r="A716" s="225"/>
      <c r="B716" s="203"/>
      <c r="C716" s="203"/>
      <c r="D716" s="203"/>
      <c r="E716" s="203"/>
      <c r="F716" s="203"/>
      <c r="G716" s="203"/>
      <c r="H716" s="225"/>
      <c r="I716" s="226"/>
      <c r="J716" s="225"/>
      <c r="K716" s="225"/>
      <c r="L716" s="203"/>
      <c r="M716" s="225"/>
      <c r="N716" s="203"/>
      <c r="O716" s="203"/>
      <c r="P716" s="203"/>
      <c r="Q716" s="203"/>
      <c r="R716" s="203"/>
      <c r="S716" s="203"/>
      <c r="T716" s="203"/>
      <c r="U716" s="203"/>
      <c r="V716" s="203"/>
      <c r="W716" s="203"/>
      <c r="X716" s="203"/>
      <c r="Y716" s="203"/>
      <c r="Z716" s="203"/>
      <c r="AA716" s="203"/>
    </row>
    <row r="717" spans="1:27">
      <c r="A717" s="225"/>
      <c r="B717" s="203"/>
      <c r="C717" s="203"/>
      <c r="D717" s="203"/>
      <c r="E717" s="203"/>
      <c r="F717" s="203"/>
      <c r="G717" s="203"/>
      <c r="H717" s="225"/>
      <c r="I717" s="226"/>
      <c r="J717" s="225"/>
      <c r="K717" s="225"/>
      <c r="L717" s="203"/>
      <c r="M717" s="225"/>
      <c r="N717" s="203"/>
      <c r="O717" s="203"/>
      <c r="P717" s="203"/>
      <c r="Q717" s="203"/>
      <c r="R717" s="203"/>
      <c r="S717" s="203"/>
      <c r="T717" s="203"/>
      <c r="U717" s="203"/>
      <c r="V717" s="203"/>
      <c r="W717" s="203"/>
      <c r="X717" s="203"/>
      <c r="Y717" s="203"/>
      <c r="Z717" s="203"/>
      <c r="AA717" s="203"/>
    </row>
    <row r="718" spans="1:27">
      <c r="A718" s="225"/>
      <c r="B718" s="203"/>
      <c r="C718" s="203"/>
      <c r="D718" s="203"/>
      <c r="E718" s="203"/>
      <c r="F718" s="203"/>
      <c r="G718" s="203"/>
      <c r="H718" s="225"/>
      <c r="I718" s="226"/>
      <c r="J718" s="225"/>
      <c r="K718" s="225"/>
      <c r="L718" s="203"/>
      <c r="M718" s="225"/>
      <c r="N718" s="203"/>
      <c r="O718" s="203"/>
      <c r="P718" s="203"/>
      <c r="Q718" s="203"/>
      <c r="R718" s="203"/>
      <c r="S718" s="203"/>
      <c r="T718" s="203"/>
      <c r="U718" s="203"/>
      <c r="V718" s="203"/>
      <c r="W718" s="203"/>
      <c r="X718" s="203"/>
      <c r="Y718" s="203"/>
      <c r="Z718" s="203"/>
      <c r="AA718" s="203"/>
    </row>
    <row r="719" spans="1:27">
      <c r="A719" s="225"/>
      <c r="B719" s="203"/>
      <c r="C719" s="203"/>
      <c r="D719" s="203"/>
      <c r="E719" s="203"/>
      <c r="F719" s="203"/>
      <c r="G719" s="203"/>
      <c r="H719" s="225"/>
      <c r="I719" s="226"/>
      <c r="J719" s="225"/>
      <c r="K719" s="225"/>
      <c r="L719" s="203"/>
      <c r="M719" s="225"/>
      <c r="N719" s="203"/>
      <c r="O719" s="203"/>
      <c r="P719" s="203"/>
      <c r="Q719" s="203"/>
      <c r="R719" s="203"/>
      <c r="S719" s="203"/>
      <c r="T719" s="203"/>
      <c r="U719" s="203"/>
      <c r="V719" s="203"/>
      <c r="W719" s="203"/>
      <c r="X719" s="203"/>
      <c r="Y719" s="203"/>
      <c r="Z719" s="203"/>
      <c r="AA719" s="203"/>
    </row>
    <row r="720" spans="1:27">
      <c r="A720" s="225"/>
      <c r="B720" s="203"/>
      <c r="C720" s="203"/>
      <c r="D720" s="203"/>
      <c r="E720" s="203"/>
      <c r="F720" s="203"/>
      <c r="G720" s="203"/>
      <c r="H720" s="225"/>
      <c r="I720" s="226"/>
      <c r="J720" s="225"/>
      <c r="K720" s="225"/>
      <c r="L720" s="203"/>
      <c r="M720" s="225"/>
      <c r="N720" s="203"/>
      <c r="O720" s="203"/>
      <c r="P720" s="203"/>
      <c r="Q720" s="203"/>
      <c r="R720" s="203"/>
      <c r="S720" s="203"/>
      <c r="T720" s="203"/>
      <c r="U720" s="203"/>
      <c r="V720" s="203"/>
      <c r="W720" s="203"/>
      <c r="X720" s="203"/>
      <c r="Y720" s="203"/>
      <c r="Z720" s="203"/>
      <c r="AA720" s="203"/>
    </row>
    <row r="721" spans="1:27">
      <c r="A721" s="225"/>
      <c r="B721" s="203"/>
      <c r="C721" s="203"/>
      <c r="D721" s="203"/>
      <c r="E721" s="203"/>
      <c r="F721" s="203"/>
      <c r="G721" s="203"/>
      <c r="H721" s="225"/>
      <c r="I721" s="226"/>
      <c r="J721" s="225"/>
      <c r="K721" s="225"/>
      <c r="L721" s="203"/>
      <c r="M721" s="225"/>
      <c r="N721" s="203"/>
      <c r="O721" s="203"/>
      <c r="P721" s="203"/>
      <c r="Q721" s="203"/>
      <c r="R721" s="203"/>
      <c r="S721" s="203"/>
      <c r="T721" s="203"/>
      <c r="U721" s="203"/>
      <c r="V721" s="203"/>
      <c r="W721" s="203"/>
      <c r="X721" s="203"/>
      <c r="Y721" s="203"/>
      <c r="Z721" s="203"/>
      <c r="AA721" s="203"/>
    </row>
    <row r="722" spans="1:27">
      <c r="A722" s="225"/>
      <c r="B722" s="203"/>
      <c r="C722" s="203"/>
      <c r="D722" s="203"/>
      <c r="E722" s="203"/>
      <c r="F722" s="203"/>
      <c r="G722" s="203"/>
      <c r="H722" s="225"/>
      <c r="I722" s="226"/>
      <c r="J722" s="225"/>
      <c r="K722" s="225"/>
      <c r="L722" s="203"/>
      <c r="M722" s="225"/>
      <c r="N722" s="203"/>
      <c r="O722" s="203"/>
      <c r="P722" s="203"/>
      <c r="Q722" s="203"/>
      <c r="R722" s="203"/>
      <c r="S722" s="203"/>
      <c r="T722" s="203"/>
      <c r="U722" s="203"/>
      <c r="V722" s="203"/>
      <c r="W722" s="203"/>
      <c r="X722" s="203"/>
      <c r="Y722" s="203"/>
      <c r="Z722" s="203"/>
      <c r="AA722" s="203"/>
    </row>
    <row r="723" spans="1:27">
      <c r="A723" s="225"/>
      <c r="B723" s="203"/>
      <c r="C723" s="203"/>
      <c r="D723" s="203"/>
      <c r="E723" s="203"/>
      <c r="F723" s="203"/>
      <c r="G723" s="203"/>
      <c r="H723" s="225"/>
      <c r="I723" s="226"/>
      <c r="J723" s="225"/>
      <c r="K723" s="225"/>
      <c r="L723" s="203"/>
      <c r="M723" s="225"/>
      <c r="N723" s="203"/>
      <c r="O723" s="203"/>
      <c r="P723" s="203"/>
      <c r="Q723" s="203"/>
      <c r="R723" s="203"/>
      <c r="S723" s="203"/>
      <c r="T723" s="203"/>
      <c r="U723" s="203"/>
      <c r="V723" s="203"/>
      <c r="W723" s="203"/>
      <c r="X723" s="203"/>
      <c r="Y723" s="203"/>
      <c r="Z723" s="203"/>
      <c r="AA723" s="203"/>
    </row>
    <row r="724" spans="1:27">
      <c r="A724" s="225"/>
      <c r="B724" s="203"/>
      <c r="C724" s="203"/>
      <c r="D724" s="203"/>
      <c r="E724" s="203"/>
      <c r="F724" s="203"/>
      <c r="G724" s="203"/>
      <c r="H724" s="225"/>
      <c r="I724" s="226"/>
      <c r="J724" s="225"/>
      <c r="K724" s="225"/>
      <c r="L724" s="203"/>
      <c r="M724" s="225"/>
      <c r="N724" s="203"/>
      <c r="O724" s="203"/>
      <c r="P724" s="203"/>
      <c r="Q724" s="203"/>
      <c r="R724" s="203"/>
      <c r="S724" s="203"/>
      <c r="T724" s="203"/>
      <c r="U724" s="203"/>
      <c r="V724" s="203"/>
      <c r="W724" s="203"/>
      <c r="X724" s="203"/>
      <c r="Y724" s="203"/>
      <c r="Z724" s="203"/>
      <c r="AA724" s="203"/>
    </row>
    <row r="725" spans="1:27">
      <c r="A725" s="225"/>
      <c r="B725" s="203"/>
      <c r="C725" s="203"/>
      <c r="D725" s="203"/>
      <c r="E725" s="203"/>
      <c r="F725" s="203"/>
      <c r="G725" s="203"/>
      <c r="H725" s="225"/>
      <c r="I725" s="226"/>
      <c r="J725" s="225"/>
      <c r="K725" s="225"/>
      <c r="L725" s="203"/>
      <c r="M725" s="225"/>
      <c r="N725" s="203"/>
      <c r="O725" s="203"/>
      <c r="P725" s="203"/>
      <c r="Q725" s="203"/>
      <c r="R725" s="203"/>
      <c r="S725" s="203"/>
      <c r="T725" s="203"/>
      <c r="U725" s="203"/>
      <c r="V725" s="203"/>
      <c r="W725" s="203"/>
      <c r="X725" s="203"/>
      <c r="Y725" s="203"/>
      <c r="Z725" s="203"/>
      <c r="AA725" s="203"/>
    </row>
    <row r="726" spans="1:27">
      <c r="A726" s="225"/>
      <c r="B726" s="203"/>
      <c r="C726" s="203"/>
      <c r="D726" s="203"/>
      <c r="E726" s="203"/>
      <c r="F726" s="203"/>
      <c r="G726" s="203"/>
      <c r="H726" s="225"/>
      <c r="I726" s="226"/>
      <c r="J726" s="225"/>
      <c r="K726" s="225"/>
      <c r="L726" s="203"/>
      <c r="M726" s="225"/>
      <c r="N726" s="203"/>
      <c r="O726" s="203"/>
      <c r="P726" s="203"/>
      <c r="Q726" s="203"/>
      <c r="R726" s="203"/>
      <c r="S726" s="203"/>
      <c r="T726" s="203"/>
      <c r="U726" s="203"/>
      <c r="V726" s="203"/>
      <c r="W726" s="203"/>
      <c r="X726" s="203"/>
      <c r="Y726" s="203"/>
      <c r="Z726" s="203"/>
      <c r="AA726" s="203"/>
    </row>
    <row r="727" spans="1:27">
      <c r="A727" s="225"/>
      <c r="B727" s="203"/>
      <c r="C727" s="203"/>
      <c r="D727" s="203"/>
      <c r="E727" s="203"/>
      <c r="F727" s="203"/>
      <c r="G727" s="203"/>
      <c r="H727" s="225"/>
      <c r="I727" s="226"/>
      <c r="J727" s="225"/>
      <c r="K727" s="225"/>
      <c r="L727" s="203"/>
      <c r="M727" s="225"/>
      <c r="N727" s="203"/>
      <c r="O727" s="203"/>
      <c r="P727" s="203"/>
      <c r="Q727" s="203"/>
      <c r="R727" s="203"/>
      <c r="S727" s="203"/>
      <c r="T727" s="203"/>
      <c r="U727" s="203"/>
      <c r="V727" s="203"/>
      <c r="W727" s="203"/>
      <c r="X727" s="203"/>
      <c r="Y727" s="203"/>
      <c r="Z727" s="203"/>
      <c r="AA727" s="203"/>
    </row>
    <row r="728" spans="1:27">
      <c r="A728" s="225"/>
      <c r="B728" s="203"/>
      <c r="C728" s="203"/>
      <c r="D728" s="203"/>
      <c r="E728" s="203"/>
      <c r="F728" s="203"/>
      <c r="G728" s="203"/>
      <c r="H728" s="225"/>
      <c r="I728" s="226"/>
      <c r="J728" s="225"/>
      <c r="K728" s="225"/>
      <c r="L728" s="203"/>
      <c r="M728" s="225"/>
      <c r="N728" s="203"/>
      <c r="O728" s="203"/>
      <c r="P728" s="203"/>
      <c r="Q728" s="203"/>
      <c r="R728" s="203"/>
      <c r="S728" s="203"/>
      <c r="T728" s="203"/>
      <c r="U728" s="203"/>
      <c r="V728" s="203"/>
      <c r="W728" s="203"/>
      <c r="X728" s="203"/>
      <c r="Y728" s="203"/>
      <c r="Z728" s="203"/>
      <c r="AA728" s="203"/>
    </row>
    <row r="729" spans="1:27">
      <c r="A729" s="225"/>
      <c r="B729" s="203"/>
      <c r="C729" s="203"/>
      <c r="D729" s="203"/>
      <c r="E729" s="203"/>
      <c r="F729" s="203"/>
      <c r="G729" s="203"/>
      <c r="H729" s="225"/>
      <c r="I729" s="226"/>
      <c r="J729" s="225"/>
      <c r="K729" s="225"/>
      <c r="L729" s="203"/>
      <c r="M729" s="225"/>
      <c r="N729" s="203"/>
      <c r="O729" s="203"/>
      <c r="P729" s="203"/>
      <c r="Q729" s="203"/>
      <c r="R729" s="203"/>
      <c r="S729" s="203"/>
      <c r="T729" s="203"/>
      <c r="U729" s="203"/>
      <c r="V729" s="203"/>
      <c r="W729" s="203"/>
      <c r="X729" s="203"/>
      <c r="Y729" s="203"/>
      <c r="Z729" s="203"/>
      <c r="AA729" s="203"/>
    </row>
    <row r="730" spans="1:27">
      <c r="A730" s="225"/>
      <c r="B730" s="203"/>
      <c r="C730" s="203"/>
      <c r="D730" s="203"/>
      <c r="E730" s="203"/>
      <c r="F730" s="203"/>
      <c r="G730" s="203"/>
      <c r="H730" s="225"/>
      <c r="I730" s="226"/>
      <c r="J730" s="225"/>
      <c r="K730" s="225"/>
      <c r="L730" s="203"/>
      <c r="M730" s="225"/>
      <c r="N730" s="203"/>
      <c r="O730" s="203"/>
      <c r="P730" s="203"/>
      <c r="Q730" s="203"/>
      <c r="R730" s="203"/>
      <c r="S730" s="203"/>
      <c r="T730" s="203"/>
      <c r="U730" s="203"/>
      <c r="V730" s="203"/>
      <c r="W730" s="203"/>
      <c r="X730" s="203"/>
      <c r="Y730" s="203"/>
      <c r="Z730" s="203"/>
      <c r="AA730" s="203"/>
    </row>
    <row r="731" spans="1:27">
      <c r="A731" s="225"/>
      <c r="B731" s="203"/>
      <c r="C731" s="203"/>
      <c r="D731" s="203"/>
      <c r="E731" s="203"/>
      <c r="F731" s="203"/>
      <c r="G731" s="203"/>
      <c r="H731" s="225"/>
      <c r="I731" s="226"/>
      <c r="J731" s="225"/>
      <c r="K731" s="225"/>
      <c r="L731" s="203"/>
      <c r="M731" s="225"/>
      <c r="N731" s="203"/>
      <c r="O731" s="203"/>
      <c r="P731" s="203"/>
      <c r="Q731" s="203"/>
      <c r="R731" s="203"/>
      <c r="S731" s="203"/>
      <c r="T731" s="203"/>
      <c r="U731" s="203"/>
      <c r="V731" s="203"/>
      <c r="W731" s="203"/>
      <c r="X731" s="203"/>
      <c r="Y731" s="203"/>
      <c r="Z731" s="203"/>
      <c r="AA731" s="203"/>
    </row>
    <row r="732" spans="1:27">
      <c r="A732" s="225"/>
      <c r="B732" s="203"/>
      <c r="C732" s="203"/>
      <c r="D732" s="203"/>
      <c r="E732" s="203"/>
      <c r="F732" s="203"/>
      <c r="G732" s="203"/>
      <c r="H732" s="225"/>
      <c r="I732" s="226"/>
      <c r="J732" s="225"/>
      <c r="K732" s="225"/>
      <c r="L732" s="203"/>
      <c r="M732" s="225"/>
      <c r="N732" s="203"/>
      <c r="O732" s="203"/>
      <c r="P732" s="203"/>
      <c r="Q732" s="203"/>
      <c r="R732" s="203"/>
      <c r="S732" s="203"/>
      <c r="T732" s="203"/>
      <c r="U732" s="203"/>
      <c r="V732" s="203"/>
      <c r="W732" s="203"/>
      <c r="X732" s="203"/>
      <c r="Y732" s="203"/>
      <c r="Z732" s="203"/>
      <c r="AA732" s="203"/>
    </row>
    <row r="733" spans="1:27">
      <c r="A733" s="225"/>
      <c r="B733" s="203"/>
      <c r="C733" s="203"/>
      <c r="D733" s="203"/>
      <c r="E733" s="203"/>
      <c r="F733" s="203"/>
      <c r="G733" s="203"/>
      <c r="H733" s="225"/>
      <c r="I733" s="226"/>
      <c r="J733" s="225"/>
      <c r="K733" s="225"/>
      <c r="L733" s="203"/>
      <c r="M733" s="225"/>
      <c r="N733" s="203"/>
      <c r="O733" s="203"/>
      <c r="P733" s="203"/>
      <c r="Q733" s="203"/>
      <c r="R733" s="203"/>
      <c r="S733" s="203"/>
      <c r="T733" s="203"/>
      <c r="U733" s="203"/>
      <c r="V733" s="203"/>
      <c r="W733" s="203"/>
      <c r="X733" s="203"/>
      <c r="Y733" s="203"/>
      <c r="Z733" s="203"/>
      <c r="AA733" s="203"/>
    </row>
    <row r="734" spans="1:27">
      <c r="A734" s="225"/>
      <c r="B734" s="203"/>
      <c r="C734" s="203"/>
      <c r="D734" s="203"/>
      <c r="E734" s="203"/>
      <c r="F734" s="203"/>
      <c r="G734" s="203"/>
      <c r="H734" s="225"/>
      <c r="I734" s="226"/>
      <c r="J734" s="225"/>
      <c r="K734" s="225"/>
      <c r="L734" s="203"/>
      <c r="M734" s="225"/>
      <c r="N734" s="203"/>
      <c r="O734" s="203"/>
      <c r="P734" s="203"/>
      <c r="Q734" s="203"/>
      <c r="R734" s="203"/>
      <c r="S734" s="203"/>
      <c r="T734" s="203"/>
      <c r="U734" s="203"/>
      <c r="V734" s="203"/>
      <c r="W734" s="203"/>
      <c r="X734" s="203"/>
      <c r="Y734" s="203"/>
      <c r="Z734" s="203"/>
      <c r="AA734" s="203"/>
    </row>
    <row r="735" spans="1:27">
      <c r="A735" s="225"/>
      <c r="B735" s="203"/>
      <c r="C735" s="203"/>
      <c r="D735" s="203"/>
      <c r="E735" s="203"/>
      <c r="F735" s="203"/>
      <c r="G735" s="203"/>
      <c r="H735" s="225"/>
      <c r="I735" s="226"/>
      <c r="J735" s="225"/>
      <c r="K735" s="225"/>
      <c r="L735" s="203"/>
      <c r="M735" s="225"/>
      <c r="N735" s="203"/>
      <c r="O735" s="203"/>
      <c r="P735" s="203"/>
      <c r="Q735" s="203"/>
      <c r="R735" s="203"/>
      <c r="S735" s="203"/>
      <c r="T735" s="203"/>
      <c r="U735" s="203"/>
      <c r="V735" s="203"/>
      <c r="W735" s="203"/>
      <c r="X735" s="203"/>
      <c r="Y735" s="203"/>
      <c r="Z735" s="203"/>
      <c r="AA735" s="203"/>
    </row>
    <row r="736" spans="1:27">
      <c r="A736" s="225"/>
      <c r="B736" s="203"/>
      <c r="C736" s="203"/>
      <c r="D736" s="203"/>
      <c r="E736" s="203"/>
      <c r="F736" s="203"/>
      <c r="G736" s="203"/>
      <c r="H736" s="225"/>
      <c r="I736" s="226"/>
      <c r="J736" s="225"/>
      <c r="K736" s="225"/>
      <c r="L736" s="203"/>
      <c r="M736" s="225"/>
      <c r="N736" s="203"/>
      <c r="O736" s="203"/>
      <c r="P736" s="203"/>
      <c r="Q736" s="203"/>
      <c r="R736" s="203"/>
      <c r="S736" s="203"/>
      <c r="T736" s="203"/>
      <c r="U736" s="203"/>
      <c r="V736" s="203"/>
      <c r="W736" s="203"/>
      <c r="X736" s="203"/>
      <c r="Y736" s="203"/>
      <c r="Z736" s="203"/>
      <c r="AA736" s="203"/>
    </row>
    <row r="737" spans="1:27">
      <c r="A737" s="225"/>
      <c r="B737" s="203"/>
      <c r="C737" s="203"/>
      <c r="D737" s="203"/>
      <c r="E737" s="203"/>
      <c r="F737" s="203"/>
      <c r="G737" s="203"/>
      <c r="H737" s="225"/>
      <c r="I737" s="226"/>
      <c r="J737" s="225"/>
      <c r="K737" s="225"/>
      <c r="L737" s="203"/>
      <c r="M737" s="225"/>
      <c r="N737" s="203"/>
      <c r="O737" s="203"/>
      <c r="P737" s="203"/>
      <c r="Q737" s="203"/>
      <c r="R737" s="203"/>
      <c r="S737" s="203"/>
      <c r="T737" s="203"/>
      <c r="U737" s="203"/>
      <c r="V737" s="203"/>
      <c r="W737" s="203"/>
      <c r="X737" s="203"/>
      <c r="Y737" s="203"/>
      <c r="Z737" s="203"/>
      <c r="AA737" s="203"/>
    </row>
    <row r="738" spans="1:27">
      <c r="A738" s="225"/>
      <c r="B738" s="203"/>
      <c r="C738" s="203"/>
      <c r="D738" s="203"/>
      <c r="E738" s="203"/>
      <c r="F738" s="203"/>
      <c r="G738" s="203"/>
      <c r="H738" s="225"/>
      <c r="I738" s="226"/>
      <c r="J738" s="225"/>
      <c r="K738" s="225"/>
      <c r="L738" s="203"/>
      <c r="M738" s="225"/>
      <c r="N738" s="203"/>
      <c r="O738" s="203"/>
      <c r="P738" s="203"/>
      <c r="Q738" s="203"/>
      <c r="R738" s="203"/>
      <c r="S738" s="203"/>
      <c r="T738" s="203"/>
      <c r="U738" s="203"/>
      <c r="V738" s="203"/>
      <c r="W738" s="203"/>
      <c r="X738" s="203"/>
      <c r="Y738" s="203"/>
      <c r="Z738" s="203"/>
      <c r="AA738" s="203"/>
    </row>
    <row r="739" spans="1:27">
      <c r="A739" s="225"/>
      <c r="B739" s="203"/>
      <c r="C739" s="203"/>
      <c r="D739" s="203"/>
      <c r="E739" s="203"/>
      <c r="F739" s="203"/>
      <c r="G739" s="203"/>
      <c r="H739" s="225"/>
      <c r="I739" s="226"/>
      <c r="J739" s="225"/>
      <c r="K739" s="225"/>
      <c r="L739" s="203"/>
      <c r="M739" s="225"/>
      <c r="N739" s="203"/>
      <c r="O739" s="203"/>
      <c r="P739" s="203"/>
      <c r="Q739" s="203"/>
      <c r="R739" s="203"/>
      <c r="S739" s="203"/>
      <c r="T739" s="203"/>
      <c r="U739" s="203"/>
      <c r="V739" s="203"/>
      <c r="W739" s="203"/>
      <c r="X739" s="203"/>
      <c r="Y739" s="203"/>
      <c r="Z739" s="203"/>
      <c r="AA739" s="203"/>
    </row>
    <row r="740" spans="1:27">
      <c r="A740" s="225"/>
      <c r="B740" s="203"/>
      <c r="C740" s="203"/>
      <c r="D740" s="203"/>
      <c r="E740" s="203"/>
      <c r="F740" s="203"/>
      <c r="G740" s="203"/>
      <c r="H740" s="225"/>
      <c r="I740" s="226"/>
      <c r="J740" s="225"/>
      <c r="K740" s="225"/>
      <c r="L740" s="203"/>
      <c r="M740" s="225"/>
      <c r="N740" s="203"/>
      <c r="O740" s="203"/>
      <c r="P740" s="203"/>
      <c r="Q740" s="203"/>
      <c r="R740" s="203"/>
      <c r="S740" s="203"/>
      <c r="T740" s="203"/>
      <c r="U740" s="203"/>
      <c r="V740" s="203"/>
      <c r="W740" s="203"/>
      <c r="X740" s="203"/>
      <c r="Y740" s="203"/>
      <c r="Z740" s="203"/>
      <c r="AA740" s="203"/>
    </row>
    <row r="741" spans="1:27">
      <c r="A741" s="225"/>
      <c r="B741" s="203"/>
      <c r="C741" s="203"/>
      <c r="D741" s="203"/>
      <c r="E741" s="203"/>
      <c r="F741" s="203"/>
      <c r="G741" s="203"/>
      <c r="H741" s="225"/>
      <c r="I741" s="226"/>
      <c r="J741" s="225"/>
      <c r="K741" s="225"/>
      <c r="L741" s="203"/>
      <c r="M741" s="225"/>
      <c r="N741" s="203"/>
      <c r="O741" s="203"/>
      <c r="P741" s="203"/>
      <c r="Q741" s="203"/>
      <c r="R741" s="203"/>
      <c r="S741" s="203"/>
      <c r="T741" s="203"/>
      <c r="U741" s="203"/>
      <c r="V741" s="203"/>
      <c r="W741" s="203"/>
      <c r="X741" s="203"/>
      <c r="Y741" s="203"/>
      <c r="Z741" s="203"/>
      <c r="AA741" s="203"/>
    </row>
    <row r="742" spans="1:27">
      <c r="A742" s="225"/>
      <c r="B742" s="203"/>
      <c r="C742" s="203"/>
      <c r="D742" s="203"/>
      <c r="E742" s="203"/>
      <c r="F742" s="203"/>
      <c r="G742" s="203"/>
      <c r="H742" s="225"/>
      <c r="I742" s="226"/>
      <c r="J742" s="225"/>
      <c r="K742" s="225"/>
      <c r="L742" s="203"/>
      <c r="M742" s="225"/>
      <c r="N742" s="203"/>
      <c r="O742" s="203"/>
      <c r="P742" s="203"/>
      <c r="Q742" s="203"/>
      <c r="R742" s="203"/>
      <c r="S742" s="203"/>
      <c r="T742" s="203"/>
      <c r="U742" s="203"/>
      <c r="V742" s="203"/>
      <c r="W742" s="203"/>
      <c r="X742" s="203"/>
      <c r="Y742" s="203"/>
      <c r="Z742" s="203"/>
      <c r="AA742" s="203"/>
    </row>
    <row r="743" spans="1:27">
      <c r="A743" s="225"/>
      <c r="B743" s="203"/>
      <c r="C743" s="203"/>
      <c r="D743" s="203"/>
      <c r="E743" s="203"/>
      <c r="F743" s="203"/>
      <c r="G743" s="203"/>
      <c r="H743" s="225"/>
      <c r="I743" s="226"/>
      <c r="J743" s="225"/>
      <c r="K743" s="225"/>
      <c r="L743" s="203"/>
      <c r="M743" s="225"/>
      <c r="N743" s="203"/>
      <c r="O743" s="203"/>
      <c r="P743" s="203"/>
      <c r="Q743" s="203"/>
      <c r="R743" s="203"/>
      <c r="S743" s="203"/>
      <c r="T743" s="203"/>
      <c r="U743" s="203"/>
      <c r="V743" s="203"/>
      <c r="W743" s="203"/>
      <c r="X743" s="203"/>
      <c r="Y743" s="203"/>
      <c r="Z743" s="203"/>
      <c r="AA743" s="203"/>
    </row>
    <row r="744" spans="1:27">
      <c r="A744" s="225"/>
      <c r="B744" s="203"/>
      <c r="C744" s="203"/>
      <c r="D744" s="203"/>
      <c r="E744" s="203"/>
      <c r="F744" s="203"/>
      <c r="G744" s="203"/>
      <c r="H744" s="225"/>
      <c r="I744" s="226"/>
      <c r="J744" s="225"/>
      <c r="K744" s="225"/>
      <c r="L744" s="203"/>
      <c r="M744" s="225"/>
      <c r="N744" s="203"/>
      <c r="O744" s="203"/>
      <c r="P744" s="203"/>
      <c r="Q744" s="203"/>
      <c r="R744" s="203"/>
      <c r="S744" s="203"/>
      <c r="T744" s="203"/>
      <c r="U744" s="203"/>
      <c r="V744" s="203"/>
      <c r="W744" s="203"/>
      <c r="X744" s="203"/>
      <c r="Y744" s="203"/>
      <c r="Z744" s="203"/>
      <c r="AA744" s="203"/>
    </row>
    <row r="745" spans="1:27">
      <c r="A745" s="225"/>
      <c r="B745" s="203"/>
      <c r="C745" s="203"/>
      <c r="D745" s="203"/>
      <c r="E745" s="203"/>
      <c r="F745" s="203"/>
      <c r="G745" s="203"/>
      <c r="H745" s="225"/>
      <c r="I745" s="226"/>
      <c r="J745" s="225"/>
      <c r="K745" s="225"/>
      <c r="L745" s="203"/>
      <c r="M745" s="225"/>
      <c r="N745" s="203"/>
      <c r="O745" s="203"/>
      <c r="P745" s="203"/>
      <c r="Q745" s="203"/>
      <c r="R745" s="203"/>
      <c r="S745" s="203"/>
      <c r="T745" s="203"/>
      <c r="U745" s="203"/>
      <c r="V745" s="203"/>
      <c r="W745" s="203"/>
      <c r="X745" s="203"/>
      <c r="Y745" s="203"/>
      <c r="Z745" s="203"/>
      <c r="AA745" s="203"/>
    </row>
    <row r="746" spans="1:27">
      <c r="A746" s="225"/>
      <c r="B746" s="203"/>
      <c r="C746" s="203"/>
      <c r="D746" s="203"/>
      <c r="E746" s="203"/>
      <c r="F746" s="203"/>
      <c r="G746" s="203"/>
      <c r="H746" s="225"/>
      <c r="I746" s="226"/>
      <c r="J746" s="225"/>
      <c r="K746" s="225"/>
      <c r="L746" s="203"/>
      <c r="M746" s="225"/>
      <c r="N746" s="203"/>
      <c r="O746" s="203"/>
      <c r="P746" s="203"/>
      <c r="Q746" s="203"/>
      <c r="R746" s="203"/>
      <c r="S746" s="203"/>
      <c r="T746" s="203"/>
      <c r="U746" s="203"/>
      <c r="V746" s="203"/>
      <c r="W746" s="203"/>
      <c r="X746" s="203"/>
      <c r="Y746" s="203"/>
      <c r="Z746" s="203"/>
      <c r="AA746" s="203"/>
    </row>
    <row r="747" spans="1:27">
      <c r="A747" s="225"/>
      <c r="B747" s="203"/>
      <c r="C747" s="203"/>
      <c r="D747" s="203"/>
      <c r="E747" s="203"/>
      <c r="F747" s="203"/>
      <c r="G747" s="203"/>
      <c r="H747" s="225"/>
      <c r="I747" s="226"/>
      <c r="J747" s="225"/>
      <c r="K747" s="225"/>
      <c r="L747" s="203"/>
      <c r="M747" s="225"/>
      <c r="N747" s="203"/>
      <c r="O747" s="203"/>
      <c r="P747" s="203"/>
      <c r="Q747" s="203"/>
      <c r="R747" s="203"/>
      <c r="S747" s="203"/>
      <c r="T747" s="203"/>
      <c r="U747" s="203"/>
      <c r="V747" s="203"/>
      <c r="W747" s="203"/>
      <c r="X747" s="203"/>
      <c r="Y747" s="203"/>
      <c r="Z747" s="203"/>
      <c r="AA747" s="203"/>
    </row>
    <row r="748" spans="1:27">
      <c r="A748" s="225"/>
      <c r="B748" s="203"/>
      <c r="C748" s="203"/>
      <c r="D748" s="203"/>
      <c r="E748" s="203"/>
      <c r="F748" s="203"/>
      <c r="G748" s="203"/>
      <c r="H748" s="225"/>
      <c r="I748" s="226"/>
      <c r="J748" s="225"/>
      <c r="K748" s="225"/>
      <c r="L748" s="203"/>
      <c r="M748" s="225"/>
      <c r="N748" s="203"/>
      <c r="O748" s="203"/>
      <c r="P748" s="203"/>
      <c r="Q748" s="203"/>
      <c r="R748" s="203"/>
      <c r="S748" s="203"/>
      <c r="T748" s="203"/>
      <c r="U748" s="203"/>
      <c r="V748" s="203"/>
      <c r="W748" s="203"/>
      <c r="X748" s="203"/>
      <c r="Y748" s="203"/>
      <c r="Z748" s="203"/>
      <c r="AA748" s="203"/>
    </row>
    <row r="749" spans="1:27">
      <c r="A749" s="225"/>
      <c r="B749" s="203"/>
      <c r="C749" s="203"/>
      <c r="D749" s="203"/>
      <c r="E749" s="203"/>
      <c r="F749" s="203"/>
      <c r="G749" s="203"/>
      <c r="H749" s="225"/>
      <c r="I749" s="226"/>
      <c r="J749" s="225"/>
      <c r="K749" s="225"/>
      <c r="L749" s="203"/>
      <c r="M749" s="225"/>
      <c r="N749" s="203"/>
      <c r="O749" s="203"/>
      <c r="P749" s="203"/>
      <c r="Q749" s="203"/>
      <c r="R749" s="203"/>
      <c r="S749" s="203"/>
      <c r="T749" s="203"/>
      <c r="U749" s="203"/>
      <c r="V749" s="203"/>
      <c r="W749" s="203"/>
      <c r="X749" s="203"/>
      <c r="Y749" s="203"/>
      <c r="Z749" s="203"/>
      <c r="AA749" s="203"/>
    </row>
    <row r="750" spans="1:27">
      <c r="A750" s="225"/>
      <c r="B750" s="203"/>
      <c r="C750" s="203"/>
      <c r="D750" s="203"/>
      <c r="E750" s="203"/>
      <c r="F750" s="203"/>
      <c r="G750" s="203"/>
      <c r="H750" s="225"/>
      <c r="I750" s="226"/>
      <c r="J750" s="225"/>
      <c r="K750" s="225"/>
      <c r="L750" s="203"/>
      <c r="M750" s="225"/>
      <c r="N750" s="203"/>
      <c r="O750" s="203"/>
      <c r="P750" s="203"/>
      <c r="Q750" s="203"/>
      <c r="R750" s="203"/>
      <c r="S750" s="203"/>
      <c r="T750" s="203"/>
      <c r="U750" s="203"/>
      <c r="V750" s="203"/>
      <c r="W750" s="203"/>
      <c r="X750" s="203"/>
      <c r="Y750" s="203"/>
      <c r="Z750" s="203"/>
      <c r="AA750" s="203"/>
    </row>
    <row r="751" spans="1:27">
      <c r="A751" s="225"/>
      <c r="B751" s="203"/>
      <c r="C751" s="203"/>
      <c r="D751" s="203"/>
      <c r="E751" s="203"/>
      <c r="F751" s="203"/>
      <c r="G751" s="203"/>
      <c r="H751" s="225"/>
      <c r="I751" s="226"/>
      <c r="J751" s="225"/>
      <c r="K751" s="225"/>
      <c r="L751" s="203"/>
      <c r="M751" s="225"/>
      <c r="N751" s="203"/>
      <c r="O751" s="203"/>
      <c r="P751" s="203"/>
      <c r="Q751" s="203"/>
      <c r="R751" s="203"/>
      <c r="S751" s="203"/>
      <c r="T751" s="203"/>
      <c r="U751" s="203"/>
      <c r="V751" s="203"/>
      <c r="W751" s="203"/>
      <c r="X751" s="203"/>
      <c r="Y751" s="203"/>
      <c r="Z751" s="203"/>
      <c r="AA751" s="203"/>
    </row>
    <row r="752" spans="1:27">
      <c r="A752" s="225"/>
      <c r="B752" s="203"/>
      <c r="C752" s="203"/>
      <c r="D752" s="203"/>
      <c r="E752" s="203"/>
      <c r="F752" s="203"/>
      <c r="G752" s="203"/>
      <c r="H752" s="225"/>
      <c r="I752" s="226"/>
      <c r="J752" s="225"/>
      <c r="K752" s="225"/>
      <c r="L752" s="203"/>
      <c r="M752" s="225"/>
      <c r="N752" s="203"/>
      <c r="O752" s="203"/>
      <c r="P752" s="203"/>
      <c r="Q752" s="203"/>
      <c r="R752" s="203"/>
      <c r="S752" s="203"/>
      <c r="T752" s="203"/>
      <c r="U752" s="203"/>
      <c r="V752" s="203"/>
      <c r="W752" s="203"/>
      <c r="X752" s="203"/>
      <c r="Y752" s="203"/>
      <c r="Z752" s="203"/>
      <c r="AA752" s="203"/>
    </row>
    <row r="753" spans="1:27">
      <c r="A753" s="225"/>
      <c r="B753" s="203"/>
      <c r="C753" s="203"/>
      <c r="D753" s="203"/>
      <c r="E753" s="203"/>
      <c r="F753" s="203"/>
      <c r="G753" s="203"/>
      <c r="H753" s="225"/>
      <c r="I753" s="226"/>
      <c r="J753" s="225"/>
      <c r="K753" s="225"/>
      <c r="L753" s="203"/>
      <c r="M753" s="225"/>
      <c r="N753" s="203"/>
      <c r="O753" s="203"/>
      <c r="P753" s="203"/>
      <c r="Q753" s="203"/>
      <c r="R753" s="203"/>
      <c r="S753" s="203"/>
      <c r="T753" s="203"/>
      <c r="U753" s="203"/>
      <c r="V753" s="203"/>
      <c r="W753" s="203"/>
      <c r="X753" s="203"/>
      <c r="Y753" s="203"/>
      <c r="Z753" s="203"/>
      <c r="AA753" s="203"/>
    </row>
    <row r="754" spans="1:27">
      <c r="A754" s="225"/>
      <c r="B754" s="203"/>
      <c r="C754" s="203"/>
      <c r="D754" s="203"/>
      <c r="E754" s="203"/>
      <c r="F754" s="203"/>
      <c r="G754" s="203"/>
      <c r="H754" s="225"/>
      <c r="I754" s="226"/>
      <c r="J754" s="225"/>
      <c r="K754" s="225"/>
      <c r="L754" s="203"/>
      <c r="M754" s="225"/>
      <c r="N754" s="203"/>
      <c r="O754" s="203"/>
      <c r="P754" s="203"/>
      <c r="Q754" s="203"/>
      <c r="R754" s="203"/>
      <c r="S754" s="203"/>
      <c r="T754" s="203"/>
      <c r="U754" s="203"/>
      <c r="V754" s="203"/>
      <c r="W754" s="203"/>
      <c r="X754" s="203"/>
      <c r="Y754" s="203"/>
      <c r="Z754" s="203"/>
      <c r="AA754" s="203"/>
    </row>
    <row r="755" spans="1:27">
      <c r="A755" s="225"/>
      <c r="B755" s="203"/>
      <c r="C755" s="203"/>
      <c r="D755" s="203"/>
      <c r="E755" s="203"/>
      <c r="F755" s="203"/>
      <c r="G755" s="203"/>
      <c r="H755" s="225"/>
      <c r="I755" s="226"/>
      <c r="J755" s="225"/>
      <c r="K755" s="225"/>
      <c r="L755" s="203"/>
      <c r="M755" s="225"/>
      <c r="N755" s="203"/>
      <c r="O755" s="203"/>
      <c r="P755" s="203"/>
      <c r="Q755" s="203"/>
      <c r="R755" s="203"/>
      <c r="S755" s="203"/>
      <c r="T755" s="203"/>
      <c r="U755" s="203"/>
      <c r="V755" s="203"/>
      <c r="W755" s="203"/>
      <c r="X755" s="203"/>
      <c r="Y755" s="203"/>
      <c r="Z755" s="203"/>
      <c r="AA755" s="203"/>
    </row>
    <row r="756" spans="1:27">
      <c r="A756" s="225"/>
      <c r="B756" s="203"/>
      <c r="C756" s="203"/>
      <c r="D756" s="203"/>
      <c r="E756" s="203"/>
      <c r="F756" s="203"/>
      <c r="G756" s="203"/>
      <c r="H756" s="225"/>
      <c r="I756" s="226"/>
      <c r="J756" s="225"/>
      <c r="K756" s="225"/>
      <c r="L756" s="203"/>
      <c r="M756" s="225"/>
      <c r="N756" s="203"/>
      <c r="O756" s="203"/>
      <c r="P756" s="203"/>
      <c r="Q756" s="203"/>
      <c r="R756" s="203"/>
      <c r="S756" s="203"/>
      <c r="T756" s="203"/>
      <c r="U756" s="203"/>
      <c r="V756" s="203"/>
      <c r="W756" s="203"/>
      <c r="X756" s="203"/>
      <c r="Y756" s="203"/>
      <c r="Z756" s="203"/>
      <c r="AA756" s="203"/>
    </row>
    <row r="757" spans="1:27">
      <c r="A757" s="225"/>
      <c r="B757" s="203"/>
      <c r="C757" s="203"/>
      <c r="D757" s="203"/>
      <c r="E757" s="203"/>
      <c r="F757" s="203"/>
      <c r="G757" s="203"/>
      <c r="H757" s="225"/>
      <c r="I757" s="226"/>
      <c r="J757" s="225"/>
      <c r="K757" s="225"/>
      <c r="L757" s="203"/>
      <c r="M757" s="225"/>
      <c r="N757" s="203"/>
      <c r="O757" s="203"/>
      <c r="P757" s="203"/>
      <c r="Q757" s="203"/>
      <c r="R757" s="203"/>
      <c r="S757" s="203"/>
      <c r="T757" s="203"/>
      <c r="U757" s="203"/>
      <c r="V757" s="203"/>
      <c r="W757" s="203"/>
      <c r="X757" s="203"/>
      <c r="Y757" s="203"/>
      <c r="Z757" s="203"/>
      <c r="AA757" s="203"/>
    </row>
    <row r="758" spans="1:27">
      <c r="A758" s="225"/>
      <c r="B758" s="203"/>
      <c r="C758" s="203"/>
      <c r="D758" s="203"/>
      <c r="E758" s="203"/>
      <c r="F758" s="203"/>
      <c r="G758" s="203"/>
      <c r="H758" s="225"/>
      <c r="I758" s="226"/>
      <c r="J758" s="225"/>
      <c r="K758" s="225"/>
      <c r="L758" s="203"/>
      <c r="M758" s="225"/>
      <c r="N758" s="203"/>
      <c r="O758" s="203"/>
      <c r="P758" s="203"/>
      <c r="Q758" s="203"/>
      <c r="R758" s="203"/>
      <c r="S758" s="203"/>
      <c r="T758" s="203"/>
      <c r="U758" s="203"/>
      <c r="V758" s="203"/>
      <c r="W758" s="203"/>
      <c r="X758" s="203"/>
      <c r="Y758" s="203"/>
      <c r="Z758" s="203"/>
      <c r="AA758" s="203"/>
    </row>
    <row r="759" spans="1:27">
      <c r="A759" s="225"/>
      <c r="B759" s="203"/>
      <c r="C759" s="203"/>
      <c r="D759" s="203"/>
      <c r="E759" s="203"/>
      <c r="F759" s="203"/>
      <c r="G759" s="203"/>
      <c r="H759" s="225"/>
      <c r="I759" s="226"/>
      <c r="J759" s="225"/>
      <c r="K759" s="225"/>
      <c r="L759" s="203"/>
      <c r="M759" s="225"/>
      <c r="N759" s="203"/>
      <c r="O759" s="203"/>
      <c r="P759" s="203"/>
      <c r="Q759" s="203"/>
      <c r="R759" s="203"/>
      <c r="S759" s="203"/>
      <c r="T759" s="203"/>
      <c r="U759" s="203"/>
      <c r="V759" s="203"/>
      <c r="W759" s="203"/>
      <c r="X759" s="203"/>
      <c r="Y759" s="203"/>
      <c r="Z759" s="203"/>
      <c r="AA759" s="203"/>
    </row>
    <row r="760" spans="1:27">
      <c r="A760" s="225"/>
      <c r="B760" s="203"/>
      <c r="C760" s="203"/>
      <c r="D760" s="203"/>
      <c r="E760" s="203"/>
      <c r="F760" s="203"/>
      <c r="G760" s="203"/>
      <c r="H760" s="225"/>
      <c r="I760" s="226"/>
      <c r="J760" s="225"/>
      <c r="K760" s="225"/>
      <c r="L760" s="203"/>
      <c r="M760" s="225"/>
      <c r="N760" s="203"/>
      <c r="O760" s="203"/>
      <c r="P760" s="203"/>
      <c r="Q760" s="203"/>
      <c r="R760" s="203"/>
      <c r="S760" s="203"/>
      <c r="T760" s="203"/>
      <c r="U760" s="203"/>
      <c r="V760" s="203"/>
      <c r="W760" s="203"/>
      <c r="X760" s="203"/>
      <c r="Y760" s="203"/>
      <c r="Z760" s="203"/>
      <c r="AA760" s="203"/>
    </row>
    <row r="761" spans="1:27">
      <c r="A761" s="225"/>
      <c r="B761" s="203"/>
      <c r="C761" s="203"/>
      <c r="D761" s="203"/>
      <c r="E761" s="203"/>
      <c r="F761" s="203"/>
      <c r="G761" s="203"/>
      <c r="H761" s="225"/>
      <c r="I761" s="226"/>
      <c r="J761" s="225"/>
      <c r="K761" s="225"/>
      <c r="L761" s="203"/>
      <c r="M761" s="225"/>
      <c r="N761" s="203"/>
      <c r="O761" s="203"/>
      <c r="P761" s="203"/>
      <c r="Q761" s="203"/>
      <c r="R761" s="203"/>
      <c r="S761" s="203"/>
      <c r="T761" s="203"/>
      <c r="U761" s="203"/>
      <c r="V761" s="203"/>
      <c r="W761" s="203"/>
      <c r="X761" s="203"/>
      <c r="Y761" s="203"/>
      <c r="Z761" s="203"/>
      <c r="AA761" s="203"/>
    </row>
    <row r="762" spans="1:27">
      <c r="A762" s="225"/>
      <c r="B762" s="203"/>
      <c r="C762" s="203"/>
      <c r="D762" s="203"/>
      <c r="E762" s="203"/>
      <c r="F762" s="203"/>
      <c r="G762" s="203"/>
      <c r="H762" s="225"/>
      <c r="I762" s="226"/>
      <c r="J762" s="225"/>
      <c r="K762" s="225"/>
      <c r="L762" s="203"/>
      <c r="M762" s="225"/>
      <c r="N762" s="203"/>
      <c r="O762" s="203"/>
      <c r="P762" s="203"/>
      <c r="Q762" s="203"/>
      <c r="R762" s="203"/>
      <c r="S762" s="203"/>
      <c r="T762" s="203"/>
      <c r="U762" s="203"/>
      <c r="V762" s="203"/>
      <c r="W762" s="203"/>
      <c r="X762" s="203"/>
      <c r="Y762" s="203"/>
      <c r="Z762" s="203"/>
      <c r="AA762" s="203"/>
    </row>
    <row r="763" spans="1:27">
      <c r="A763" s="225"/>
      <c r="B763" s="203"/>
      <c r="C763" s="203"/>
      <c r="D763" s="203"/>
      <c r="E763" s="203"/>
      <c r="F763" s="203"/>
      <c r="G763" s="203"/>
      <c r="H763" s="225"/>
      <c r="I763" s="226"/>
      <c r="J763" s="225"/>
      <c r="K763" s="225"/>
      <c r="L763" s="203"/>
      <c r="M763" s="225"/>
      <c r="N763" s="203"/>
      <c r="O763" s="203"/>
      <c r="P763" s="203"/>
      <c r="Q763" s="203"/>
      <c r="R763" s="203"/>
      <c r="S763" s="203"/>
      <c r="T763" s="203"/>
      <c r="U763" s="203"/>
      <c r="V763" s="203"/>
      <c r="W763" s="203"/>
      <c r="X763" s="203"/>
      <c r="Y763" s="203"/>
      <c r="Z763" s="203"/>
      <c r="AA763" s="203"/>
    </row>
    <row r="764" spans="1:27">
      <c r="A764" s="225"/>
      <c r="B764" s="203"/>
      <c r="C764" s="203"/>
      <c r="D764" s="203"/>
      <c r="E764" s="203"/>
      <c r="F764" s="203"/>
      <c r="G764" s="203"/>
      <c r="H764" s="225"/>
      <c r="I764" s="226"/>
      <c r="J764" s="225"/>
      <c r="K764" s="225"/>
      <c r="L764" s="203"/>
      <c r="M764" s="225"/>
      <c r="N764" s="203"/>
      <c r="O764" s="203"/>
      <c r="P764" s="203"/>
      <c r="Q764" s="203"/>
      <c r="R764" s="203"/>
      <c r="S764" s="203"/>
      <c r="T764" s="203"/>
      <c r="U764" s="203"/>
      <c r="V764" s="203"/>
      <c r="W764" s="203"/>
      <c r="X764" s="203"/>
      <c r="Y764" s="203"/>
      <c r="Z764" s="203"/>
      <c r="AA764" s="203"/>
    </row>
    <row r="765" spans="1:27">
      <c r="A765" s="225"/>
      <c r="B765" s="203"/>
      <c r="C765" s="203"/>
      <c r="D765" s="203"/>
      <c r="E765" s="203"/>
      <c r="F765" s="203"/>
      <c r="G765" s="203"/>
      <c r="H765" s="225"/>
      <c r="I765" s="226"/>
      <c r="J765" s="225"/>
      <c r="K765" s="225"/>
      <c r="L765" s="203"/>
      <c r="M765" s="225"/>
      <c r="N765" s="203"/>
      <c r="O765" s="203"/>
      <c r="P765" s="203"/>
      <c r="Q765" s="203"/>
      <c r="R765" s="203"/>
      <c r="S765" s="203"/>
      <c r="T765" s="203"/>
      <c r="U765" s="203"/>
      <c r="V765" s="203"/>
      <c r="W765" s="203"/>
      <c r="X765" s="203"/>
      <c r="Y765" s="203"/>
      <c r="Z765" s="203"/>
      <c r="AA765" s="203"/>
    </row>
    <row r="766" spans="1:27">
      <c r="A766" s="225"/>
      <c r="B766" s="203"/>
      <c r="C766" s="203"/>
      <c r="D766" s="203"/>
      <c r="E766" s="203"/>
      <c r="F766" s="203"/>
      <c r="G766" s="203"/>
      <c r="H766" s="225"/>
      <c r="I766" s="226"/>
      <c r="J766" s="225"/>
      <c r="K766" s="225"/>
      <c r="L766" s="203"/>
      <c r="M766" s="225"/>
      <c r="N766" s="203"/>
      <c r="O766" s="203"/>
      <c r="P766" s="203"/>
      <c r="Q766" s="203"/>
      <c r="R766" s="203"/>
      <c r="S766" s="203"/>
      <c r="T766" s="203"/>
      <c r="U766" s="203"/>
      <c r="V766" s="203"/>
      <c r="W766" s="203"/>
      <c r="X766" s="203"/>
      <c r="Y766" s="203"/>
      <c r="Z766" s="203"/>
      <c r="AA766" s="203"/>
    </row>
    <row r="767" spans="1:27">
      <c r="A767" s="225"/>
      <c r="B767" s="203"/>
      <c r="C767" s="203"/>
      <c r="D767" s="203"/>
      <c r="E767" s="203"/>
      <c r="F767" s="203"/>
      <c r="G767" s="203"/>
      <c r="H767" s="225"/>
      <c r="I767" s="226"/>
      <c r="J767" s="225"/>
      <c r="K767" s="225"/>
      <c r="L767" s="203"/>
      <c r="M767" s="225"/>
      <c r="N767" s="203"/>
      <c r="O767" s="203"/>
      <c r="P767" s="203"/>
      <c r="Q767" s="203"/>
      <c r="R767" s="203"/>
      <c r="S767" s="203"/>
      <c r="T767" s="203"/>
      <c r="U767" s="203"/>
      <c r="V767" s="203"/>
      <c r="W767" s="203"/>
      <c r="X767" s="203"/>
      <c r="Y767" s="203"/>
      <c r="Z767" s="203"/>
      <c r="AA767" s="203"/>
    </row>
    <row r="768" spans="1:27">
      <c r="A768" s="225"/>
      <c r="B768" s="203"/>
      <c r="C768" s="203"/>
      <c r="D768" s="203"/>
      <c r="E768" s="203"/>
      <c r="F768" s="203"/>
      <c r="G768" s="203"/>
      <c r="H768" s="225"/>
      <c r="I768" s="226"/>
      <c r="J768" s="225"/>
      <c r="K768" s="225"/>
      <c r="L768" s="203"/>
      <c r="M768" s="225"/>
      <c r="N768" s="203"/>
      <c r="O768" s="203"/>
      <c r="P768" s="203"/>
      <c r="Q768" s="203"/>
      <c r="R768" s="203"/>
      <c r="S768" s="203"/>
      <c r="T768" s="203"/>
      <c r="U768" s="203"/>
      <c r="V768" s="203"/>
      <c r="W768" s="203"/>
      <c r="X768" s="203"/>
      <c r="Y768" s="203"/>
      <c r="Z768" s="203"/>
      <c r="AA768" s="203"/>
    </row>
    <row r="769" spans="1:27">
      <c r="A769" s="225"/>
      <c r="B769" s="203"/>
      <c r="C769" s="203"/>
      <c r="D769" s="203"/>
      <c r="E769" s="203"/>
      <c r="F769" s="203"/>
      <c r="G769" s="203"/>
      <c r="H769" s="225"/>
      <c r="I769" s="226"/>
      <c r="J769" s="225"/>
      <c r="K769" s="225"/>
      <c r="L769" s="203"/>
      <c r="M769" s="225"/>
      <c r="N769" s="203"/>
      <c r="O769" s="203"/>
      <c r="P769" s="203"/>
      <c r="Q769" s="203"/>
      <c r="R769" s="203"/>
      <c r="S769" s="203"/>
      <c r="T769" s="203"/>
      <c r="U769" s="203"/>
      <c r="V769" s="203"/>
      <c r="W769" s="203"/>
      <c r="X769" s="203"/>
      <c r="Y769" s="203"/>
      <c r="Z769" s="203"/>
      <c r="AA769" s="203"/>
    </row>
    <row r="770" spans="1:27">
      <c r="A770" s="225"/>
      <c r="B770" s="203"/>
      <c r="C770" s="203"/>
      <c r="D770" s="203"/>
      <c r="E770" s="203"/>
      <c r="F770" s="203"/>
      <c r="G770" s="203"/>
      <c r="H770" s="225"/>
      <c r="I770" s="226"/>
      <c r="J770" s="225"/>
      <c r="K770" s="225"/>
      <c r="L770" s="203"/>
      <c r="M770" s="225"/>
      <c r="N770" s="203"/>
      <c r="O770" s="203"/>
      <c r="P770" s="203"/>
      <c r="Q770" s="203"/>
      <c r="R770" s="203"/>
      <c r="S770" s="203"/>
      <c r="T770" s="203"/>
      <c r="U770" s="203"/>
      <c r="V770" s="203"/>
      <c r="W770" s="203"/>
      <c r="X770" s="203"/>
      <c r="Y770" s="203"/>
      <c r="Z770" s="203"/>
      <c r="AA770" s="203"/>
    </row>
    <row r="771" spans="1:27">
      <c r="A771" s="225"/>
      <c r="B771" s="203"/>
      <c r="C771" s="203"/>
      <c r="D771" s="203"/>
      <c r="E771" s="203"/>
      <c r="F771" s="203"/>
      <c r="G771" s="203"/>
      <c r="H771" s="225"/>
      <c r="I771" s="226"/>
      <c r="J771" s="225"/>
      <c r="K771" s="225"/>
      <c r="L771" s="203"/>
      <c r="M771" s="225"/>
      <c r="N771" s="203"/>
      <c r="O771" s="203"/>
      <c r="P771" s="203"/>
      <c r="Q771" s="203"/>
      <c r="R771" s="203"/>
      <c r="S771" s="203"/>
      <c r="T771" s="203"/>
      <c r="U771" s="203"/>
      <c r="V771" s="203"/>
      <c r="W771" s="203"/>
      <c r="X771" s="203"/>
      <c r="Y771" s="203"/>
      <c r="Z771" s="203"/>
      <c r="AA771" s="203"/>
    </row>
    <row r="772" spans="1:27">
      <c r="A772" s="225"/>
      <c r="B772" s="203"/>
      <c r="C772" s="203"/>
      <c r="D772" s="203"/>
      <c r="E772" s="203"/>
      <c r="F772" s="203"/>
      <c r="G772" s="203"/>
      <c r="H772" s="225"/>
      <c r="I772" s="226"/>
      <c r="J772" s="225"/>
      <c r="K772" s="225"/>
      <c r="L772" s="203"/>
      <c r="M772" s="225"/>
      <c r="N772" s="203"/>
      <c r="O772" s="203"/>
      <c r="P772" s="203"/>
      <c r="Q772" s="203"/>
      <c r="R772" s="203"/>
      <c r="S772" s="203"/>
      <c r="T772" s="203"/>
      <c r="U772" s="203"/>
      <c r="V772" s="203"/>
      <c r="W772" s="203"/>
      <c r="X772" s="203"/>
      <c r="Y772" s="203"/>
      <c r="Z772" s="203"/>
      <c r="AA772" s="203"/>
    </row>
    <row r="773" spans="1:27">
      <c r="A773" s="225"/>
      <c r="B773" s="203"/>
      <c r="C773" s="203"/>
      <c r="D773" s="203"/>
      <c r="E773" s="203"/>
      <c r="F773" s="203"/>
      <c r="G773" s="203"/>
      <c r="H773" s="225"/>
      <c r="I773" s="226"/>
      <c r="J773" s="225"/>
      <c r="K773" s="225"/>
      <c r="L773" s="203"/>
      <c r="M773" s="225"/>
      <c r="N773" s="203"/>
      <c r="O773" s="203"/>
      <c r="P773" s="203"/>
      <c r="Q773" s="203"/>
      <c r="R773" s="203"/>
      <c r="S773" s="203"/>
      <c r="T773" s="203"/>
      <c r="U773" s="203"/>
      <c r="V773" s="203"/>
      <c r="W773" s="203"/>
      <c r="X773" s="203"/>
      <c r="Y773" s="203"/>
      <c r="Z773" s="203"/>
      <c r="AA773" s="203"/>
    </row>
    <row r="774" spans="1:27">
      <c r="A774" s="225"/>
      <c r="B774" s="203"/>
      <c r="C774" s="203"/>
      <c r="D774" s="203"/>
      <c r="E774" s="203"/>
      <c r="F774" s="203"/>
      <c r="G774" s="203"/>
      <c r="H774" s="225"/>
      <c r="I774" s="226"/>
      <c r="J774" s="225"/>
      <c r="K774" s="225"/>
      <c r="L774" s="203"/>
      <c r="M774" s="225"/>
      <c r="N774" s="203"/>
      <c r="O774" s="203"/>
      <c r="P774" s="203"/>
      <c r="Q774" s="203"/>
      <c r="R774" s="203"/>
      <c r="S774" s="203"/>
      <c r="T774" s="203"/>
      <c r="U774" s="203"/>
      <c r="V774" s="203"/>
      <c r="W774" s="203"/>
      <c r="X774" s="203"/>
      <c r="Y774" s="203"/>
      <c r="Z774" s="203"/>
      <c r="AA774" s="203"/>
    </row>
    <row r="775" spans="1:27">
      <c r="A775" s="225"/>
      <c r="B775" s="203"/>
      <c r="C775" s="203"/>
      <c r="D775" s="203"/>
      <c r="E775" s="203"/>
      <c r="F775" s="203"/>
      <c r="G775" s="203"/>
      <c r="H775" s="225"/>
      <c r="I775" s="226"/>
      <c r="J775" s="225"/>
      <c r="K775" s="225"/>
      <c r="L775" s="203"/>
      <c r="M775" s="225"/>
      <c r="N775" s="203"/>
      <c r="O775" s="203"/>
      <c r="P775" s="203"/>
      <c r="Q775" s="203"/>
      <c r="R775" s="203"/>
      <c r="S775" s="203"/>
      <c r="T775" s="203"/>
      <c r="U775" s="203"/>
      <c r="V775" s="203"/>
      <c r="W775" s="203"/>
      <c r="X775" s="203"/>
      <c r="Y775" s="203"/>
      <c r="Z775" s="203"/>
      <c r="AA775" s="203"/>
    </row>
    <row r="776" spans="1:27">
      <c r="A776" s="225"/>
      <c r="B776" s="203"/>
      <c r="C776" s="203"/>
      <c r="D776" s="203"/>
      <c r="E776" s="203"/>
      <c r="F776" s="203"/>
      <c r="G776" s="203"/>
      <c r="H776" s="225"/>
      <c r="I776" s="226"/>
      <c r="J776" s="225"/>
      <c r="K776" s="225"/>
      <c r="L776" s="203"/>
      <c r="M776" s="225"/>
      <c r="N776" s="203"/>
      <c r="O776" s="203"/>
      <c r="P776" s="203"/>
      <c r="Q776" s="203"/>
      <c r="R776" s="203"/>
      <c r="S776" s="203"/>
      <c r="T776" s="203"/>
      <c r="U776" s="203"/>
      <c r="V776" s="203"/>
      <c r="W776" s="203"/>
      <c r="X776" s="203"/>
      <c r="Y776" s="203"/>
      <c r="Z776" s="203"/>
      <c r="AA776" s="203"/>
    </row>
    <row r="777" spans="1:27">
      <c r="A777" s="225"/>
      <c r="B777" s="203"/>
      <c r="C777" s="203"/>
      <c r="D777" s="203"/>
      <c r="E777" s="203"/>
      <c r="F777" s="203"/>
      <c r="G777" s="203"/>
      <c r="H777" s="225"/>
      <c r="I777" s="226"/>
      <c r="J777" s="225"/>
      <c r="K777" s="225"/>
      <c r="L777" s="203"/>
      <c r="M777" s="225"/>
      <c r="N777" s="203"/>
      <c r="O777" s="203"/>
      <c r="P777" s="203"/>
      <c r="Q777" s="203"/>
      <c r="R777" s="203"/>
      <c r="S777" s="203"/>
      <c r="T777" s="203"/>
      <c r="U777" s="203"/>
      <c r="V777" s="203"/>
      <c r="W777" s="203"/>
      <c r="X777" s="203"/>
      <c r="Y777" s="203"/>
      <c r="Z777" s="203"/>
      <c r="AA777" s="203"/>
    </row>
    <row r="778" spans="1:27">
      <c r="A778" s="225"/>
      <c r="B778" s="203"/>
      <c r="C778" s="203"/>
      <c r="D778" s="203"/>
      <c r="E778" s="203"/>
      <c r="F778" s="203"/>
      <c r="G778" s="203"/>
      <c r="H778" s="225"/>
      <c r="I778" s="226"/>
      <c r="J778" s="225"/>
      <c r="K778" s="225"/>
      <c r="L778" s="203"/>
      <c r="M778" s="225"/>
      <c r="N778" s="203"/>
      <c r="O778" s="203"/>
      <c r="P778" s="203"/>
      <c r="Q778" s="203"/>
      <c r="R778" s="203"/>
      <c r="S778" s="203"/>
      <c r="T778" s="203"/>
      <c r="U778" s="203"/>
      <c r="V778" s="203"/>
      <c r="W778" s="203"/>
      <c r="X778" s="203"/>
      <c r="Y778" s="203"/>
      <c r="Z778" s="203"/>
      <c r="AA778" s="203"/>
    </row>
    <row r="779" spans="1:27">
      <c r="A779" s="225"/>
      <c r="B779" s="203"/>
      <c r="C779" s="203"/>
      <c r="D779" s="203"/>
      <c r="E779" s="203"/>
      <c r="F779" s="203"/>
      <c r="G779" s="203"/>
      <c r="H779" s="225"/>
      <c r="I779" s="226"/>
      <c r="J779" s="225"/>
      <c r="K779" s="225"/>
      <c r="L779" s="203"/>
      <c r="M779" s="225"/>
      <c r="N779" s="203"/>
      <c r="O779" s="203"/>
      <c r="P779" s="203"/>
      <c r="Q779" s="203"/>
      <c r="R779" s="203"/>
      <c r="S779" s="203"/>
      <c r="T779" s="203"/>
      <c r="U779" s="203"/>
      <c r="V779" s="203"/>
      <c r="W779" s="203"/>
      <c r="X779" s="203"/>
      <c r="Y779" s="203"/>
      <c r="Z779" s="203"/>
      <c r="AA779" s="203"/>
    </row>
    <row r="780" spans="1:27">
      <c r="A780" s="225"/>
      <c r="B780" s="203"/>
      <c r="C780" s="203"/>
      <c r="D780" s="203"/>
      <c r="E780" s="203"/>
      <c r="F780" s="203"/>
      <c r="G780" s="203"/>
      <c r="H780" s="225"/>
      <c r="I780" s="226"/>
      <c r="J780" s="225"/>
      <c r="K780" s="225"/>
      <c r="L780" s="203"/>
      <c r="M780" s="225"/>
      <c r="N780" s="203"/>
      <c r="O780" s="203"/>
      <c r="P780" s="203"/>
      <c r="Q780" s="203"/>
      <c r="R780" s="203"/>
      <c r="S780" s="203"/>
      <c r="T780" s="203"/>
      <c r="U780" s="203"/>
      <c r="V780" s="203"/>
      <c r="W780" s="203"/>
      <c r="X780" s="203"/>
      <c r="Y780" s="203"/>
      <c r="Z780" s="203"/>
      <c r="AA780" s="203"/>
    </row>
    <row r="781" spans="1:27">
      <c r="A781" s="225"/>
      <c r="B781" s="203"/>
      <c r="C781" s="203"/>
      <c r="D781" s="203"/>
      <c r="E781" s="203"/>
      <c r="F781" s="203"/>
      <c r="G781" s="203"/>
      <c r="H781" s="225"/>
      <c r="I781" s="226"/>
      <c r="J781" s="225"/>
      <c r="K781" s="225"/>
      <c r="L781" s="203"/>
      <c r="M781" s="225"/>
      <c r="N781" s="203"/>
      <c r="O781" s="203"/>
      <c r="P781" s="203"/>
      <c r="Q781" s="203"/>
      <c r="R781" s="203"/>
      <c r="S781" s="203"/>
      <c r="T781" s="203"/>
      <c r="U781" s="203"/>
      <c r="V781" s="203"/>
      <c r="W781" s="203"/>
      <c r="X781" s="203"/>
      <c r="Y781" s="203"/>
      <c r="Z781" s="203"/>
      <c r="AA781" s="203"/>
    </row>
    <row r="782" spans="1:27">
      <c r="A782" s="225"/>
      <c r="B782" s="203"/>
      <c r="C782" s="203"/>
      <c r="D782" s="203"/>
      <c r="E782" s="203"/>
      <c r="F782" s="203"/>
      <c r="G782" s="203"/>
      <c r="H782" s="225"/>
      <c r="I782" s="226"/>
      <c r="J782" s="225"/>
      <c r="K782" s="225"/>
      <c r="L782" s="203"/>
      <c r="M782" s="225"/>
      <c r="N782" s="203"/>
      <c r="O782" s="203"/>
      <c r="P782" s="203"/>
      <c r="Q782" s="203"/>
      <c r="R782" s="203"/>
      <c r="S782" s="203"/>
      <c r="T782" s="203"/>
      <c r="U782" s="203"/>
      <c r="V782" s="203"/>
      <c r="W782" s="203"/>
      <c r="X782" s="203"/>
      <c r="Y782" s="203"/>
      <c r="Z782" s="203"/>
      <c r="AA782" s="203"/>
    </row>
    <row r="783" spans="1:27">
      <c r="A783" s="225"/>
      <c r="B783" s="203"/>
      <c r="C783" s="203"/>
      <c r="D783" s="203"/>
      <c r="E783" s="203"/>
      <c r="F783" s="203"/>
      <c r="G783" s="203"/>
      <c r="H783" s="225"/>
      <c r="I783" s="226"/>
      <c r="J783" s="225"/>
      <c r="K783" s="225"/>
      <c r="L783" s="203"/>
      <c r="M783" s="225"/>
      <c r="N783" s="203"/>
      <c r="O783" s="203"/>
      <c r="P783" s="203"/>
      <c r="Q783" s="203"/>
      <c r="R783" s="203"/>
      <c r="S783" s="203"/>
      <c r="T783" s="203"/>
      <c r="U783" s="203"/>
      <c r="V783" s="203"/>
      <c r="W783" s="203"/>
      <c r="X783" s="203"/>
      <c r="Y783" s="203"/>
      <c r="Z783" s="203"/>
      <c r="AA783" s="203"/>
    </row>
    <row r="784" spans="1:27">
      <c r="A784" s="225"/>
      <c r="B784" s="203"/>
      <c r="C784" s="203"/>
      <c r="D784" s="203"/>
      <c r="E784" s="203"/>
      <c r="F784" s="203"/>
      <c r="G784" s="203"/>
      <c r="H784" s="225"/>
      <c r="I784" s="226"/>
      <c r="J784" s="225"/>
      <c r="K784" s="225"/>
      <c r="L784" s="203"/>
      <c r="M784" s="225"/>
      <c r="N784" s="203"/>
      <c r="O784" s="203"/>
      <c r="P784" s="203"/>
      <c r="Q784" s="203"/>
      <c r="R784" s="203"/>
      <c r="S784" s="203"/>
      <c r="T784" s="203"/>
      <c r="U784" s="203"/>
      <c r="V784" s="203"/>
      <c r="W784" s="203"/>
      <c r="X784" s="203"/>
      <c r="Y784" s="203"/>
      <c r="Z784" s="203"/>
      <c r="AA784" s="203"/>
    </row>
    <row r="785" spans="1:27">
      <c r="A785" s="225"/>
      <c r="B785" s="203"/>
      <c r="C785" s="203"/>
      <c r="D785" s="203"/>
      <c r="E785" s="203"/>
      <c r="F785" s="203"/>
      <c r="G785" s="203"/>
      <c r="H785" s="225"/>
      <c r="I785" s="226"/>
      <c r="J785" s="225"/>
      <c r="K785" s="225"/>
      <c r="L785" s="203"/>
      <c r="M785" s="225"/>
      <c r="N785" s="203"/>
      <c r="O785" s="203"/>
      <c r="P785" s="203"/>
      <c r="Q785" s="203"/>
      <c r="R785" s="203"/>
      <c r="S785" s="203"/>
      <c r="T785" s="203"/>
      <c r="U785" s="203"/>
      <c r="V785" s="203"/>
      <c r="W785" s="203"/>
      <c r="X785" s="203"/>
      <c r="Y785" s="203"/>
      <c r="Z785" s="203"/>
      <c r="AA785" s="203"/>
    </row>
    <row r="786" spans="1:27">
      <c r="A786" s="225"/>
      <c r="B786" s="203"/>
      <c r="C786" s="203"/>
      <c r="D786" s="203"/>
      <c r="E786" s="203"/>
      <c r="F786" s="203"/>
      <c r="G786" s="203"/>
      <c r="H786" s="225"/>
      <c r="I786" s="226"/>
      <c r="J786" s="225"/>
      <c r="K786" s="225"/>
      <c r="L786" s="203"/>
      <c r="M786" s="225"/>
      <c r="N786" s="203"/>
      <c r="O786" s="203"/>
      <c r="P786" s="203"/>
      <c r="Q786" s="203"/>
      <c r="R786" s="203"/>
      <c r="S786" s="203"/>
      <c r="T786" s="203"/>
      <c r="U786" s="203"/>
      <c r="V786" s="203"/>
      <c r="W786" s="203"/>
      <c r="X786" s="203"/>
      <c r="Y786" s="203"/>
      <c r="Z786" s="203"/>
      <c r="AA786" s="203"/>
    </row>
    <row r="787" spans="1:27">
      <c r="A787" s="225"/>
      <c r="B787" s="203"/>
      <c r="C787" s="203"/>
      <c r="D787" s="203"/>
      <c r="E787" s="203"/>
      <c r="F787" s="203"/>
      <c r="G787" s="203"/>
      <c r="H787" s="225"/>
      <c r="I787" s="226"/>
      <c r="J787" s="225"/>
      <c r="K787" s="225"/>
      <c r="L787" s="203"/>
      <c r="M787" s="225"/>
      <c r="N787" s="203"/>
      <c r="O787" s="203"/>
      <c r="P787" s="203"/>
      <c r="Q787" s="203"/>
      <c r="R787" s="203"/>
      <c r="S787" s="203"/>
      <c r="T787" s="203"/>
      <c r="U787" s="203"/>
      <c r="V787" s="203"/>
      <c r="W787" s="203"/>
      <c r="X787" s="203"/>
      <c r="Y787" s="203"/>
      <c r="Z787" s="203"/>
      <c r="AA787" s="203"/>
    </row>
    <row r="788" spans="1:27">
      <c r="A788" s="225"/>
      <c r="B788" s="203"/>
      <c r="C788" s="203"/>
      <c r="D788" s="203"/>
      <c r="E788" s="203"/>
      <c r="F788" s="203"/>
      <c r="G788" s="203"/>
      <c r="H788" s="225"/>
      <c r="I788" s="226"/>
      <c r="J788" s="225"/>
      <c r="K788" s="225"/>
      <c r="L788" s="203"/>
      <c r="M788" s="225"/>
      <c r="N788" s="203"/>
      <c r="O788" s="203"/>
      <c r="P788" s="203"/>
      <c r="Q788" s="203"/>
      <c r="R788" s="203"/>
      <c r="S788" s="203"/>
      <c r="T788" s="203"/>
      <c r="U788" s="203"/>
      <c r="V788" s="203"/>
      <c r="W788" s="203"/>
      <c r="X788" s="203"/>
      <c r="Y788" s="203"/>
      <c r="Z788" s="203"/>
      <c r="AA788" s="203"/>
    </row>
    <row r="789" spans="1:27">
      <c r="A789" s="225"/>
      <c r="B789" s="203"/>
      <c r="C789" s="203"/>
      <c r="D789" s="203"/>
      <c r="E789" s="203"/>
      <c r="F789" s="203"/>
      <c r="G789" s="203"/>
      <c r="H789" s="225"/>
      <c r="I789" s="226"/>
      <c r="J789" s="225"/>
      <c r="K789" s="225"/>
      <c r="L789" s="203"/>
      <c r="M789" s="225"/>
      <c r="N789" s="203"/>
      <c r="O789" s="203"/>
      <c r="P789" s="203"/>
      <c r="Q789" s="203"/>
      <c r="R789" s="203"/>
      <c r="S789" s="203"/>
      <c r="T789" s="203"/>
      <c r="U789" s="203"/>
      <c r="V789" s="203"/>
      <c r="W789" s="203"/>
      <c r="X789" s="203"/>
      <c r="Y789" s="203"/>
      <c r="Z789" s="203"/>
      <c r="AA789" s="203"/>
    </row>
    <row r="790" spans="1:27">
      <c r="A790" s="225"/>
      <c r="B790" s="203"/>
      <c r="C790" s="203"/>
      <c r="D790" s="203"/>
      <c r="E790" s="203"/>
      <c r="F790" s="203"/>
      <c r="G790" s="203"/>
      <c r="H790" s="225"/>
      <c r="I790" s="226"/>
      <c r="J790" s="225"/>
      <c r="K790" s="225"/>
      <c r="L790" s="203"/>
      <c r="M790" s="225"/>
      <c r="N790" s="203"/>
      <c r="O790" s="203"/>
      <c r="P790" s="203"/>
      <c r="Q790" s="203"/>
      <c r="R790" s="203"/>
      <c r="S790" s="203"/>
      <c r="T790" s="203"/>
      <c r="U790" s="203"/>
      <c r="V790" s="203"/>
      <c r="W790" s="203"/>
      <c r="X790" s="203"/>
      <c r="Y790" s="203"/>
      <c r="Z790" s="203"/>
      <c r="AA790" s="203"/>
    </row>
    <row r="791" spans="1:27">
      <c r="A791" s="225"/>
      <c r="B791" s="203"/>
      <c r="C791" s="203"/>
      <c r="D791" s="203"/>
      <c r="E791" s="203"/>
      <c r="F791" s="203"/>
      <c r="G791" s="203"/>
      <c r="H791" s="225"/>
      <c r="I791" s="226"/>
      <c r="J791" s="225"/>
      <c r="K791" s="225"/>
      <c r="L791" s="203"/>
      <c r="M791" s="225"/>
      <c r="N791" s="203"/>
      <c r="O791" s="203"/>
      <c r="P791" s="203"/>
      <c r="Q791" s="203"/>
      <c r="R791" s="203"/>
      <c r="S791" s="203"/>
      <c r="T791" s="203"/>
      <c r="U791" s="203"/>
      <c r="V791" s="203"/>
      <c r="W791" s="203"/>
      <c r="X791" s="203"/>
      <c r="Y791" s="203"/>
      <c r="Z791" s="203"/>
      <c r="AA791" s="203"/>
    </row>
    <row r="792" spans="1:27">
      <c r="A792" s="225"/>
      <c r="B792" s="203"/>
      <c r="C792" s="203"/>
      <c r="D792" s="203"/>
      <c r="E792" s="203"/>
      <c r="F792" s="203"/>
      <c r="G792" s="203"/>
      <c r="H792" s="225"/>
      <c r="I792" s="226"/>
      <c r="J792" s="225"/>
      <c r="K792" s="225"/>
      <c r="L792" s="203"/>
      <c r="M792" s="225"/>
      <c r="N792" s="203"/>
      <c r="O792" s="203"/>
      <c r="P792" s="203"/>
      <c r="Q792" s="203"/>
      <c r="R792" s="203"/>
      <c r="S792" s="203"/>
      <c r="T792" s="203"/>
      <c r="U792" s="203"/>
      <c r="V792" s="203"/>
      <c r="W792" s="203"/>
      <c r="X792" s="203"/>
      <c r="Y792" s="203"/>
      <c r="Z792" s="203"/>
      <c r="AA792" s="203"/>
    </row>
    <row r="793" spans="1:27">
      <c r="A793" s="225"/>
      <c r="B793" s="203"/>
      <c r="C793" s="203"/>
      <c r="D793" s="203"/>
      <c r="E793" s="203"/>
      <c r="F793" s="203"/>
      <c r="G793" s="203"/>
      <c r="H793" s="225"/>
      <c r="I793" s="226"/>
      <c r="J793" s="225"/>
      <c r="K793" s="225"/>
      <c r="L793" s="203"/>
      <c r="M793" s="225"/>
      <c r="N793" s="203"/>
      <c r="O793" s="203"/>
      <c r="P793" s="203"/>
      <c r="Q793" s="203"/>
      <c r="R793" s="203"/>
      <c r="S793" s="203"/>
      <c r="T793" s="203"/>
      <c r="U793" s="203"/>
      <c r="V793" s="203"/>
      <c r="W793" s="203"/>
      <c r="X793" s="203"/>
      <c r="Y793" s="203"/>
      <c r="Z793" s="203"/>
      <c r="AA793" s="203"/>
    </row>
    <row r="794" spans="1:27">
      <c r="A794" s="225"/>
      <c r="B794" s="203"/>
      <c r="C794" s="203"/>
      <c r="D794" s="203"/>
      <c r="E794" s="203"/>
      <c r="F794" s="203"/>
      <c r="G794" s="203"/>
      <c r="H794" s="225"/>
      <c r="I794" s="226"/>
      <c r="J794" s="225"/>
      <c r="K794" s="225"/>
      <c r="L794" s="203"/>
      <c r="M794" s="225"/>
      <c r="N794" s="203"/>
      <c r="O794" s="203"/>
      <c r="P794" s="203"/>
      <c r="Q794" s="203"/>
      <c r="R794" s="203"/>
      <c r="S794" s="203"/>
      <c r="T794" s="203"/>
      <c r="U794" s="203"/>
      <c r="V794" s="203"/>
      <c r="W794" s="203"/>
      <c r="X794" s="203"/>
      <c r="Y794" s="203"/>
      <c r="Z794" s="203"/>
      <c r="AA794" s="203"/>
    </row>
    <row r="795" spans="1:27">
      <c r="A795" s="225"/>
      <c r="B795" s="203"/>
      <c r="C795" s="203"/>
      <c r="D795" s="203"/>
      <c r="E795" s="203"/>
      <c r="F795" s="203"/>
      <c r="G795" s="203"/>
      <c r="H795" s="225"/>
      <c r="I795" s="226"/>
      <c r="J795" s="225"/>
      <c r="K795" s="225"/>
      <c r="L795" s="203"/>
      <c r="M795" s="225"/>
      <c r="N795" s="203"/>
      <c r="O795" s="203"/>
      <c r="P795" s="203"/>
      <c r="Q795" s="203"/>
      <c r="R795" s="203"/>
      <c r="S795" s="203"/>
      <c r="T795" s="203"/>
      <c r="U795" s="203"/>
      <c r="V795" s="203"/>
      <c r="W795" s="203"/>
      <c r="X795" s="203"/>
      <c r="Y795" s="203"/>
      <c r="Z795" s="203"/>
      <c r="AA795" s="203"/>
    </row>
    <row r="796" spans="1:27">
      <c r="A796" s="225"/>
      <c r="B796" s="203"/>
      <c r="C796" s="203"/>
      <c r="D796" s="203"/>
      <c r="E796" s="203"/>
      <c r="F796" s="203"/>
      <c r="G796" s="203"/>
      <c r="H796" s="225"/>
      <c r="I796" s="226"/>
      <c r="J796" s="225"/>
      <c r="K796" s="225"/>
      <c r="L796" s="203"/>
      <c r="M796" s="225"/>
      <c r="N796" s="203"/>
      <c r="O796" s="203"/>
      <c r="P796" s="203"/>
      <c r="Q796" s="203"/>
      <c r="R796" s="203"/>
      <c r="S796" s="203"/>
      <c r="T796" s="203"/>
      <c r="U796" s="203"/>
      <c r="V796" s="203"/>
      <c r="W796" s="203"/>
      <c r="X796" s="203"/>
      <c r="Y796" s="203"/>
      <c r="Z796" s="203"/>
      <c r="AA796" s="203"/>
    </row>
    <row r="797" spans="1:27">
      <c r="A797" s="225"/>
      <c r="B797" s="203"/>
      <c r="C797" s="203"/>
      <c r="D797" s="203"/>
      <c r="E797" s="203"/>
      <c r="F797" s="203"/>
      <c r="G797" s="203"/>
      <c r="H797" s="225"/>
      <c r="I797" s="226"/>
      <c r="J797" s="225"/>
      <c r="K797" s="225"/>
      <c r="L797" s="203"/>
      <c r="M797" s="225"/>
      <c r="N797" s="203"/>
      <c r="O797" s="203"/>
      <c r="P797" s="203"/>
      <c r="Q797" s="203"/>
      <c r="R797" s="203"/>
      <c r="S797" s="203"/>
      <c r="T797" s="203"/>
      <c r="U797" s="203"/>
      <c r="V797" s="203"/>
      <c r="W797" s="203"/>
      <c r="X797" s="203"/>
      <c r="Y797" s="203"/>
      <c r="Z797" s="203"/>
      <c r="AA797" s="203"/>
    </row>
    <row r="798" spans="1:27">
      <c r="A798" s="225"/>
      <c r="B798" s="203"/>
      <c r="C798" s="203"/>
      <c r="D798" s="203"/>
      <c r="E798" s="203"/>
      <c r="F798" s="203"/>
      <c r="G798" s="203"/>
      <c r="H798" s="225"/>
      <c r="I798" s="226"/>
      <c r="J798" s="225"/>
      <c r="K798" s="225"/>
      <c r="L798" s="203"/>
      <c r="M798" s="225"/>
      <c r="N798" s="203"/>
      <c r="O798" s="203"/>
      <c r="P798" s="203"/>
      <c r="Q798" s="203"/>
      <c r="R798" s="203"/>
      <c r="S798" s="203"/>
      <c r="T798" s="203"/>
      <c r="U798" s="203"/>
      <c r="V798" s="203"/>
      <c r="W798" s="203"/>
      <c r="X798" s="203"/>
      <c r="Y798" s="203"/>
      <c r="Z798" s="203"/>
      <c r="AA798" s="203"/>
    </row>
    <row r="799" spans="1:27">
      <c r="A799" s="225"/>
      <c r="B799" s="203"/>
      <c r="C799" s="203"/>
      <c r="D799" s="203"/>
      <c r="E799" s="203"/>
      <c r="F799" s="203"/>
      <c r="G799" s="203"/>
      <c r="H799" s="225"/>
      <c r="I799" s="226"/>
      <c r="J799" s="225"/>
      <c r="K799" s="225"/>
      <c r="L799" s="203"/>
      <c r="M799" s="225"/>
      <c r="N799" s="203"/>
      <c r="O799" s="203"/>
      <c r="P799" s="203"/>
      <c r="Q799" s="203"/>
      <c r="R799" s="203"/>
      <c r="S799" s="203"/>
      <c r="T799" s="203"/>
      <c r="U799" s="203"/>
      <c r="V799" s="203"/>
      <c r="W799" s="203"/>
      <c r="X799" s="203"/>
      <c r="Y799" s="203"/>
      <c r="Z799" s="203"/>
      <c r="AA799" s="203"/>
    </row>
    <row r="800" spans="1:27">
      <c r="A800" s="225"/>
      <c r="B800" s="203"/>
      <c r="C800" s="203"/>
      <c r="D800" s="203"/>
      <c r="E800" s="203"/>
      <c r="F800" s="203"/>
      <c r="G800" s="203"/>
      <c r="H800" s="225"/>
      <c r="I800" s="226"/>
      <c r="J800" s="225"/>
      <c r="K800" s="225"/>
      <c r="L800" s="203"/>
      <c r="M800" s="225"/>
      <c r="N800" s="203"/>
      <c r="O800" s="203"/>
      <c r="P800" s="203"/>
      <c r="Q800" s="203"/>
      <c r="R800" s="203"/>
      <c r="S800" s="203"/>
      <c r="T800" s="203"/>
      <c r="U800" s="203"/>
      <c r="V800" s="203"/>
      <c r="W800" s="203"/>
      <c r="X800" s="203"/>
      <c r="Y800" s="203"/>
      <c r="Z800" s="203"/>
      <c r="AA800" s="203"/>
    </row>
    <row r="801" spans="1:27">
      <c r="A801" s="225"/>
      <c r="B801" s="203"/>
      <c r="C801" s="203"/>
      <c r="D801" s="203"/>
      <c r="E801" s="203"/>
      <c r="F801" s="203"/>
      <c r="G801" s="203"/>
      <c r="H801" s="225"/>
      <c r="I801" s="226"/>
      <c r="J801" s="225"/>
      <c r="K801" s="225"/>
      <c r="L801" s="203"/>
      <c r="M801" s="225"/>
      <c r="N801" s="203"/>
      <c r="O801" s="203"/>
      <c r="P801" s="203"/>
      <c r="Q801" s="203"/>
      <c r="R801" s="203"/>
      <c r="S801" s="203"/>
      <c r="T801" s="203"/>
      <c r="U801" s="203"/>
      <c r="V801" s="203"/>
      <c r="W801" s="203"/>
      <c r="X801" s="203"/>
      <c r="Y801" s="203"/>
      <c r="Z801" s="203"/>
      <c r="AA801" s="203"/>
    </row>
    <row r="802" spans="1:27">
      <c r="A802" s="225"/>
      <c r="B802" s="203"/>
      <c r="C802" s="203"/>
      <c r="D802" s="203"/>
      <c r="E802" s="203"/>
      <c r="F802" s="203"/>
      <c r="G802" s="203"/>
      <c r="H802" s="225"/>
      <c r="I802" s="226"/>
      <c r="J802" s="225"/>
      <c r="K802" s="225"/>
      <c r="L802" s="203"/>
      <c r="M802" s="225"/>
      <c r="N802" s="203"/>
      <c r="O802" s="203"/>
      <c r="P802" s="203"/>
      <c r="Q802" s="203"/>
      <c r="R802" s="203"/>
      <c r="S802" s="203"/>
      <c r="T802" s="203"/>
      <c r="U802" s="203"/>
      <c r="V802" s="203"/>
      <c r="W802" s="203"/>
      <c r="X802" s="203"/>
      <c r="Y802" s="203"/>
      <c r="Z802" s="203"/>
      <c r="AA802" s="203"/>
    </row>
    <row r="803" spans="1:27">
      <c r="A803" s="225"/>
      <c r="B803" s="203"/>
      <c r="C803" s="203"/>
      <c r="D803" s="203"/>
      <c r="E803" s="203"/>
      <c r="F803" s="203"/>
      <c r="G803" s="203"/>
      <c r="H803" s="225"/>
      <c r="I803" s="226"/>
      <c r="J803" s="225"/>
      <c r="K803" s="225"/>
      <c r="L803" s="203"/>
      <c r="M803" s="225"/>
      <c r="N803" s="203"/>
      <c r="O803" s="203"/>
      <c r="P803" s="203"/>
      <c r="Q803" s="203"/>
      <c r="R803" s="203"/>
      <c r="S803" s="203"/>
      <c r="T803" s="203"/>
      <c r="U803" s="203"/>
      <c r="V803" s="203"/>
      <c r="W803" s="203"/>
      <c r="X803" s="203"/>
      <c r="Y803" s="203"/>
      <c r="Z803" s="203"/>
      <c r="AA803" s="203"/>
    </row>
    <row r="804" spans="1:27">
      <c r="A804" s="225"/>
      <c r="B804" s="203"/>
      <c r="C804" s="203"/>
      <c r="D804" s="203"/>
      <c r="E804" s="203"/>
      <c r="F804" s="203"/>
      <c r="G804" s="203"/>
      <c r="H804" s="225"/>
      <c r="I804" s="226"/>
      <c r="J804" s="225"/>
      <c r="K804" s="225"/>
      <c r="L804" s="203"/>
      <c r="M804" s="225"/>
      <c r="N804" s="203"/>
      <c r="O804" s="203"/>
      <c r="P804" s="203"/>
      <c r="Q804" s="203"/>
      <c r="R804" s="203"/>
      <c r="S804" s="203"/>
      <c r="T804" s="203"/>
      <c r="U804" s="203"/>
      <c r="V804" s="203"/>
      <c r="W804" s="203"/>
      <c r="X804" s="203"/>
      <c r="Y804" s="203"/>
      <c r="Z804" s="203"/>
      <c r="AA804" s="203"/>
    </row>
    <row r="805" spans="1:27">
      <c r="A805" s="225"/>
      <c r="B805" s="203"/>
      <c r="C805" s="203"/>
      <c r="D805" s="203"/>
      <c r="E805" s="203"/>
      <c r="F805" s="203"/>
      <c r="G805" s="203"/>
      <c r="H805" s="225"/>
      <c r="I805" s="226"/>
      <c r="J805" s="225"/>
      <c r="K805" s="225"/>
      <c r="L805" s="203"/>
      <c r="M805" s="225"/>
      <c r="N805" s="203"/>
      <c r="O805" s="203"/>
      <c r="P805" s="203"/>
      <c r="Q805" s="203"/>
      <c r="R805" s="203"/>
      <c r="S805" s="203"/>
      <c r="T805" s="203"/>
      <c r="U805" s="203"/>
      <c r="V805" s="203"/>
      <c r="W805" s="203"/>
      <c r="X805" s="203"/>
      <c r="Y805" s="203"/>
      <c r="Z805" s="203"/>
      <c r="AA805" s="203"/>
    </row>
    <row r="806" spans="1:27">
      <c r="A806" s="225"/>
      <c r="B806" s="203"/>
      <c r="C806" s="203"/>
      <c r="D806" s="203"/>
      <c r="E806" s="203"/>
      <c r="F806" s="203"/>
      <c r="G806" s="203"/>
      <c r="H806" s="225"/>
      <c r="I806" s="226"/>
      <c r="J806" s="225"/>
      <c r="K806" s="225"/>
      <c r="L806" s="203"/>
      <c r="M806" s="225"/>
      <c r="N806" s="203"/>
      <c r="O806" s="203"/>
      <c r="P806" s="203"/>
      <c r="Q806" s="203"/>
      <c r="R806" s="203"/>
      <c r="S806" s="203"/>
      <c r="T806" s="203"/>
      <c r="U806" s="203"/>
      <c r="V806" s="203"/>
      <c r="W806" s="203"/>
      <c r="X806" s="203"/>
      <c r="Y806" s="203"/>
      <c r="Z806" s="203"/>
      <c r="AA806" s="203"/>
    </row>
    <row r="807" spans="1:27">
      <c r="A807" s="225"/>
      <c r="B807" s="203"/>
      <c r="C807" s="203"/>
      <c r="D807" s="203"/>
      <c r="E807" s="203"/>
      <c r="F807" s="203"/>
      <c r="G807" s="203"/>
      <c r="H807" s="225"/>
      <c r="I807" s="226"/>
      <c r="J807" s="225"/>
      <c r="K807" s="225"/>
      <c r="L807" s="203"/>
      <c r="M807" s="225"/>
      <c r="N807" s="203"/>
      <c r="O807" s="203"/>
      <c r="P807" s="203"/>
      <c r="Q807" s="203"/>
      <c r="R807" s="203"/>
      <c r="S807" s="203"/>
      <c r="T807" s="203"/>
      <c r="U807" s="203"/>
      <c r="V807" s="203"/>
      <c r="W807" s="203"/>
      <c r="X807" s="203"/>
      <c r="Y807" s="203"/>
      <c r="Z807" s="203"/>
      <c r="AA807" s="203"/>
    </row>
    <row r="808" spans="1:27">
      <c r="A808" s="225"/>
      <c r="B808" s="203"/>
      <c r="C808" s="203"/>
      <c r="D808" s="203"/>
      <c r="E808" s="203"/>
      <c r="F808" s="203"/>
      <c r="G808" s="203"/>
      <c r="H808" s="225"/>
      <c r="I808" s="226"/>
      <c r="J808" s="225"/>
      <c r="K808" s="225"/>
      <c r="L808" s="203"/>
      <c r="M808" s="225"/>
      <c r="N808" s="203"/>
      <c r="O808" s="203"/>
      <c r="P808" s="203"/>
      <c r="Q808" s="203"/>
      <c r="R808" s="203"/>
      <c r="S808" s="203"/>
      <c r="T808" s="203"/>
      <c r="U808" s="203"/>
      <c r="V808" s="203"/>
      <c r="W808" s="203"/>
      <c r="X808" s="203"/>
      <c r="Y808" s="203"/>
      <c r="Z808" s="203"/>
      <c r="AA808" s="203"/>
    </row>
    <row r="809" spans="1:27">
      <c r="A809" s="225"/>
      <c r="B809" s="203"/>
      <c r="C809" s="203"/>
      <c r="D809" s="203"/>
      <c r="E809" s="203"/>
      <c r="F809" s="203"/>
      <c r="G809" s="203"/>
      <c r="H809" s="225"/>
      <c r="I809" s="226"/>
      <c r="J809" s="225"/>
      <c r="K809" s="225"/>
      <c r="L809" s="203"/>
      <c r="M809" s="225"/>
      <c r="N809" s="203"/>
      <c r="O809" s="203"/>
      <c r="P809" s="203"/>
      <c r="Q809" s="203"/>
      <c r="R809" s="203"/>
      <c r="S809" s="203"/>
      <c r="T809" s="203"/>
      <c r="U809" s="203"/>
      <c r="V809" s="203"/>
      <c r="W809" s="203"/>
      <c r="X809" s="203"/>
      <c r="Y809" s="203"/>
      <c r="Z809" s="203"/>
      <c r="AA809" s="203"/>
    </row>
    <row r="810" spans="1:27">
      <c r="A810" s="225"/>
      <c r="B810" s="203"/>
      <c r="C810" s="203"/>
      <c r="D810" s="203"/>
      <c r="E810" s="203"/>
      <c r="F810" s="203"/>
      <c r="G810" s="203"/>
      <c r="H810" s="225"/>
      <c r="I810" s="226"/>
      <c r="J810" s="225"/>
      <c r="K810" s="225"/>
      <c r="L810" s="203"/>
      <c r="M810" s="225"/>
      <c r="N810" s="203"/>
      <c r="O810" s="203"/>
      <c r="P810" s="203"/>
      <c r="Q810" s="203"/>
      <c r="R810" s="203"/>
      <c r="S810" s="203"/>
      <c r="T810" s="203"/>
      <c r="U810" s="203"/>
      <c r="V810" s="203"/>
      <c r="W810" s="203"/>
      <c r="X810" s="203"/>
      <c r="Y810" s="203"/>
      <c r="Z810" s="203"/>
      <c r="AA810" s="203"/>
    </row>
    <row r="811" spans="1:27">
      <c r="A811" s="225"/>
      <c r="B811" s="203"/>
      <c r="C811" s="203"/>
      <c r="D811" s="203"/>
      <c r="E811" s="203"/>
      <c r="F811" s="203"/>
      <c r="G811" s="203"/>
      <c r="H811" s="225"/>
      <c r="I811" s="226"/>
      <c r="J811" s="225"/>
      <c r="K811" s="225"/>
      <c r="L811" s="203"/>
      <c r="M811" s="225"/>
      <c r="N811" s="203"/>
      <c r="O811" s="203"/>
      <c r="P811" s="203"/>
      <c r="Q811" s="203"/>
      <c r="R811" s="203"/>
      <c r="S811" s="203"/>
      <c r="T811" s="203"/>
      <c r="U811" s="203"/>
      <c r="V811" s="203"/>
      <c r="W811" s="203"/>
      <c r="X811" s="203"/>
      <c r="Y811" s="203"/>
      <c r="Z811" s="203"/>
      <c r="AA811" s="203"/>
    </row>
    <row r="812" spans="1:27">
      <c r="A812" s="225"/>
      <c r="B812" s="203"/>
      <c r="C812" s="203"/>
      <c r="D812" s="203"/>
      <c r="E812" s="203"/>
      <c r="F812" s="203"/>
      <c r="G812" s="203"/>
      <c r="H812" s="225"/>
      <c r="I812" s="226"/>
      <c r="J812" s="225"/>
      <c r="K812" s="225"/>
      <c r="L812" s="203"/>
      <c r="M812" s="225"/>
      <c r="N812" s="203"/>
      <c r="O812" s="203"/>
      <c r="P812" s="203"/>
      <c r="Q812" s="203"/>
      <c r="R812" s="203"/>
      <c r="S812" s="203"/>
      <c r="T812" s="203"/>
      <c r="U812" s="203"/>
      <c r="V812" s="203"/>
      <c r="W812" s="203"/>
      <c r="X812" s="203"/>
      <c r="Y812" s="203"/>
      <c r="Z812" s="203"/>
      <c r="AA812" s="203"/>
    </row>
    <row r="813" spans="1:27">
      <c r="A813" s="225"/>
      <c r="B813" s="203"/>
      <c r="C813" s="203"/>
      <c r="D813" s="203"/>
      <c r="E813" s="203"/>
      <c r="F813" s="203"/>
      <c r="G813" s="203"/>
      <c r="H813" s="225"/>
      <c r="I813" s="226"/>
      <c r="J813" s="225"/>
      <c r="K813" s="225"/>
      <c r="L813" s="203"/>
      <c r="M813" s="225"/>
      <c r="N813" s="203"/>
      <c r="O813" s="203"/>
      <c r="P813" s="203"/>
      <c r="Q813" s="203"/>
      <c r="R813" s="203"/>
      <c r="S813" s="203"/>
      <c r="T813" s="203"/>
      <c r="U813" s="203"/>
      <c r="V813" s="203"/>
      <c r="W813" s="203"/>
      <c r="X813" s="203"/>
      <c r="Y813" s="203"/>
      <c r="Z813" s="203"/>
      <c r="AA813" s="203"/>
    </row>
    <row r="814" spans="1:27">
      <c r="A814" s="225"/>
      <c r="B814" s="203"/>
      <c r="C814" s="203"/>
      <c r="D814" s="203"/>
      <c r="E814" s="203"/>
      <c r="F814" s="203"/>
      <c r="G814" s="203"/>
      <c r="H814" s="225"/>
      <c r="I814" s="226"/>
      <c r="J814" s="225"/>
      <c r="K814" s="225"/>
      <c r="L814" s="203"/>
      <c r="M814" s="225"/>
      <c r="N814" s="203"/>
      <c r="O814" s="203"/>
      <c r="P814" s="203"/>
      <c r="Q814" s="203"/>
      <c r="R814" s="203"/>
      <c r="S814" s="203"/>
      <c r="T814" s="203"/>
      <c r="U814" s="203"/>
      <c r="V814" s="203"/>
      <c r="W814" s="203"/>
      <c r="X814" s="203"/>
      <c r="Y814" s="203"/>
      <c r="Z814" s="203"/>
      <c r="AA814" s="203"/>
    </row>
    <row r="815" spans="1:27">
      <c r="A815" s="225"/>
      <c r="B815" s="203"/>
      <c r="C815" s="203"/>
      <c r="D815" s="203"/>
      <c r="E815" s="203"/>
      <c r="F815" s="203"/>
      <c r="G815" s="203"/>
      <c r="H815" s="225"/>
      <c r="I815" s="226"/>
      <c r="J815" s="225"/>
      <c r="K815" s="225"/>
      <c r="L815" s="203"/>
      <c r="M815" s="225"/>
      <c r="N815" s="203"/>
      <c r="O815" s="203"/>
      <c r="P815" s="203"/>
      <c r="Q815" s="203"/>
      <c r="R815" s="203"/>
      <c r="S815" s="203"/>
      <c r="T815" s="203"/>
      <c r="U815" s="203"/>
      <c r="V815" s="203"/>
      <c r="W815" s="203"/>
      <c r="X815" s="203"/>
      <c r="Y815" s="203"/>
      <c r="Z815" s="203"/>
      <c r="AA815" s="203"/>
    </row>
    <row r="816" spans="1:27">
      <c r="A816" s="225"/>
      <c r="B816" s="203"/>
      <c r="C816" s="203"/>
      <c r="D816" s="203"/>
      <c r="E816" s="203"/>
      <c r="F816" s="203"/>
      <c r="G816" s="203"/>
      <c r="H816" s="225"/>
      <c r="I816" s="226"/>
      <c r="J816" s="225"/>
      <c r="K816" s="225"/>
      <c r="L816" s="203"/>
      <c r="M816" s="225"/>
      <c r="N816" s="203"/>
      <c r="O816" s="203"/>
      <c r="P816" s="203"/>
      <c r="Q816" s="203"/>
      <c r="R816" s="203"/>
      <c r="S816" s="203"/>
      <c r="T816" s="203"/>
      <c r="U816" s="203"/>
      <c r="V816" s="203"/>
      <c r="W816" s="203"/>
      <c r="X816" s="203"/>
      <c r="Y816" s="203"/>
      <c r="Z816" s="203"/>
      <c r="AA816" s="203"/>
    </row>
    <row r="817" spans="1:27">
      <c r="A817" s="225"/>
      <c r="B817" s="203"/>
      <c r="C817" s="203"/>
      <c r="D817" s="203"/>
      <c r="E817" s="203"/>
      <c r="F817" s="203"/>
      <c r="G817" s="203"/>
      <c r="H817" s="225"/>
      <c r="I817" s="226"/>
      <c r="J817" s="225"/>
      <c r="K817" s="225"/>
      <c r="L817" s="203"/>
      <c r="M817" s="225"/>
      <c r="N817" s="203"/>
      <c r="O817" s="203"/>
      <c r="P817" s="203"/>
      <c r="Q817" s="203"/>
      <c r="R817" s="203"/>
      <c r="S817" s="203"/>
      <c r="T817" s="203"/>
      <c r="U817" s="203"/>
      <c r="V817" s="203"/>
      <c r="W817" s="203"/>
      <c r="X817" s="203"/>
      <c r="Y817" s="203"/>
      <c r="Z817" s="203"/>
      <c r="AA817" s="203"/>
    </row>
    <row r="818" spans="1:27">
      <c r="A818" s="225"/>
      <c r="B818" s="203"/>
      <c r="C818" s="203"/>
      <c r="D818" s="203"/>
      <c r="E818" s="203"/>
      <c r="F818" s="203"/>
      <c r="G818" s="203"/>
      <c r="H818" s="225"/>
      <c r="I818" s="226"/>
      <c r="J818" s="225"/>
      <c r="K818" s="225"/>
      <c r="L818" s="203"/>
      <c r="M818" s="225"/>
      <c r="N818" s="203"/>
      <c r="O818" s="203"/>
      <c r="P818" s="203"/>
      <c r="Q818" s="203"/>
      <c r="R818" s="203"/>
      <c r="S818" s="203"/>
      <c r="T818" s="203"/>
      <c r="U818" s="203"/>
      <c r="V818" s="203"/>
      <c r="W818" s="203"/>
      <c r="X818" s="203"/>
      <c r="Y818" s="203"/>
      <c r="Z818" s="203"/>
      <c r="AA818" s="203"/>
    </row>
    <row r="819" spans="1:27">
      <c r="A819" s="225"/>
      <c r="B819" s="203"/>
      <c r="C819" s="203"/>
      <c r="D819" s="203"/>
      <c r="E819" s="203"/>
      <c r="F819" s="203"/>
      <c r="G819" s="203"/>
      <c r="H819" s="225"/>
      <c r="I819" s="226"/>
      <c r="J819" s="225"/>
      <c r="K819" s="225"/>
      <c r="L819" s="203"/>
      <c r="M819" s="225"/>
      <c r="N819" s="203"/>
      <c r="O819" s="203"/>
      <c r="P819" s="203"/>
      <c r="Q819" s="203"/>
      <c r="R819" s="203"/>
      <c r="S819" s="203"/>
      <c r="T819" s="203"/>
      <c r="U819" s="203"/>
      <c r="V819" s="203"/>
      <c r="W819" s="203"/>
      <c r="X819" s="203"/>
      <c r="Y819" s="203"/>
      <c r="Z819" s="203"/>
      <c r="AA819" s="203"/>
    </row>
    <row r="820" spans="1:27">
      <c r="A820" s="225"/>
      <c r="B820" s="203"/>
      <c r="C820" s="203"/>
      <c r="D820" s="203"/>
      <c r="E820" s="203"/>
      <c r="F820" s="203"/>
      <c r="G820" s="203"/>
      <c r="H820" s="225"/>
      <c r="I820" s="226"/>
      <c r="J820" s="225"/>
      <c r="K820" s="225"/>
      <c r="L820" s="203"/>
      <c r="M820" s="225"/>
      <c r="N820" s="203"/>
      <c r="O820" s="203"/>
      <c r="P820" s="203"/>
      <c r="Q820" s="203"/>
      <c r="R820" s="203"/>
      <c r="S820" s="203"/>
      <c r="T820" s="203"/>
      <c r="U820" s="203"/>
      <c r="V820" s="203"/>
      <c r="W820" s="203"/>
      <c r="X820" s="203"/>
      <c r="Y820" s="203"/>
      <c r="Z820" s="203"/>
      <c r="AA820" s="203"/>
    </row>
    <row r="821" spans="1:27">
      <c r="A821" s="225"/>
      <c r="B821" s="203"/>
      <c r="C821" s="203"/>
      <c r="D821" s="203"/>
      <c r="E821" s="203"/>
      <c r="F821" s="203"/>
      <c r="G821" s="203"/>
      <c r="H821" s="225"/>
      <c r="I821" s="226"/>
      <c r="J821" s="225"/>
      <c r="K821" s="225"/>
      <c r="L821" s="203"/>
      <c r="M821" s="225"/>
      <c r="N821" s="203"/>
      <c r="O821" s="203"/>
      <c r="P821" s="203"/>
      <c r="Q821" s="203"/>
      <c r="R821" s="203"/>
      <c r="S821" s="203"/>
      <c r="T821" s="203"/>
      <c r="U821" s="203"/>
      <c r="V821" s="203"/>
      <c r="W821" s="203"/>
      <c r="X821" s="203"/>
      <c r="Y821" s="203"/>
      <c r="Z821" s="203"/>
      <c r="AA821" s="203"/>
    </row>
    <row r="822" spans="1:27">
      <c r="A822" s="225"/>
      <c r="B822" s="203"/>
      <c r="C822" s="203"/>
      <c r="D822" s="203"/>
      <c r="E822" s="203"/>
      <c r="F822" s="203"/>
      <c r="G822" s="203"/>
      <c r="H822" s="225"/>
      <c r="I822" s="226"/>
      <c r="J822" s="225"/>
      <c r="K822" s="225"/>
      <c r="L822" s="203"/>
      <c r="M822" s="225"/>
      <c r="N822" s="203"/>
      <c r="O822" s="203"/>
      <c r="P822" s="203"/>
      <c r="Q822" s="203"/>
      <c r="R822" s="203"/>
      <c r="S822" s="203"/>
      <c r="T822" s="203"/>
      <c r="U822" s="203"/>
      <c r="V822" s="203"/>
      <c r="W822" s="203"/>
      <c r="X822" s="203"/>
      <c r="Y822" s="203"/>
      <c r="Z822" s="203"/>
      <c r="AA822" s="203"/>
    </row>
    <row r="823" spans="1:27">
      <c r="A823" s="225"/>
      <c r="B823" s="203"/>
      <c r="C823" s="203"/>
      <c r="D823" s="203"/>
      <c r="E823" s="203"/>
      <c r="F823" s="203"/>
      <c r="G823" s="203"/>
      <c r="H823" s="225"/>
      <c r="I823" s="226"/>
      <c r="J823" s="225"/>
      <c r="K823" s="225"/>
      <c r="L823" s="203"/>
      <c r="M823" s="225"/>
      <c r="N823" s="203"/>
      <c r="O823" s="203"/>
      <c r="P823" s="203"/>
      <c r="Q823" s="203"/>
      <c r="R823" s="203"/>
      <c r="S823" s="203"/>
      <c r="T823" s="203"/>
      <c r="U823" s="203"/>
      <c r="V823" s="203"/>
      <c r="W823" s="203"/>
      <c r="X823" s="203"/>
      <c r="Y823" s="203"/>
      <c r="Z823" s="203"/>
      <c r="AA823" s="203"/>
    </row>
    <row r="824" spans="1:27">
      <c r="A824" s="225"/>
      <c r="B824" s="203"/>
      <c r="C824" s="203"/>
      <c r="D824" s="203"/>
      <c r="E824" s="203"/>
      <c r="F824" s="203"/>
      <c r="G824" s="203"/>
      <c r="H824" s="225"/>
      <c r="I824" s="226"/>
      <c r="J824" s="225"/>
      <c r="K824" s="225"/>
      <c r="L824" s="203"/>
      <c r="M824" s="225"/>
      <c r="N824" s="203"/>
      <c r="O824" s="203"/>
      <c r="P824" s="203"/>
      <c r="Q824" s="203"/>
      <c r="R824" s="203"/>
      <c r="S824" s="203"/>
      <c r="T824" s="203"/>
      <c r="U824" s="203"/>
      <c r="V824" s="203"/>
      <c r="W824" s="203"/>
      <c r="X824" s="203"/>
      <c r="Y824" s="203"/>
      <c r="Z824" s="203"/>
      <c r="AA824" s="203"/>
    </row>
    <row r="825" spans="1:27">
      <c r="A825" s="225"/>
      <c r="B825" s="203"/>
      <c r="C825" s="203"/>
      <c r="D825" s="203"/>
      <c r="E825" s="203"/>
      <c r="F825" s="203"/>
      <c r="G825" s="203"/>
      <c r="H825" s="225"/>
      <c r="I825" s="226"/>
      <c r="J825" s="225"/>
      <c r="K825" s="225"/>
      <c r="L825" s="203"/>
      <c r="M825" s="225"/>
      <c r="N825" s="203"/>
      <c r="O825" s="203"/>
      <c r="P825" s="203"/>
      <c r="Q825" s="203"/>
      <c r="R825" s="203"/>
      <c r="S825" s="203"/>
      <c r="T825" s="203"/>
      <c r="U825" s="203"/>
      <c r="V825" s="203"/>
      <c r="W825" s="203"/>
      <c r="X825" s="203"/>
      <c r="Y825" s="203"/>
      <c r="Z825" s="203"/>
      <c r="AA825" s="203"/>
    </row>
    <row r="826" spans="1:27">
      <c r="A826" s="225"/>
      <c r="B826" s="203"/>
      <c r="C826" s="203"/>
      <c r="D826" s="203"/>
      <c r="E826" s="203"/>
      <c r="F826" s="203"/>
      <c r="G826" s="203"/>
      <c r="H826" s="225"/>
      <c r="I826" s="226"/>
      <c r="J826" s="225"/>
      <c r="K826" s="225"/>
      <c r="L826" s="203"/>
      <c r="M826" s="225"/>
      <c r="N826" s="203"/>
      <c r="O826" s="203"/>
      <c r="P826" s="203"/>
      <c r="Q826" s="203"/>
      <c r="R826" s="203"/>
      <c r="S826" s="203"/>
      <c r="T826" s="203"/>
      <c r="U826" s="203"/>
      <c r="V826" s="203"/>
      <c r="W826" s="203"/>
      <c r="X826" s="203"/>
      <c r="Y826" s="203"/>
      <c r="Z826" s="203"/>
      <c r="AA826" s="203"/>
    </row>
    <row r="827" spans="1:27">
      <c r="A827" s="225"/>
      <c r="B827" s="203"/>
      <c r="C827" s="203"/>
      <c r="D827" s="203"/>
      <c r="E827" s="203"/>
      <c r="F827" s="203"/>
      <c r="G827" s="203"/>
      <c r="H827" s="225"/>
      <c r="I827" s="226"/>
      <c r="J827" s="225"/>
      <c r="K827" s="225"/>
      <c r="L827" s="203"/>
      <c r="M827" s="225"/>
      <c r="N827" s="203"/>
      <c r="O827" s="203"/>
      <c r="P827" s="203"/>
      <c r="Q827" s="203"/>
      <c r="R827" s="203"/>
      <c r="S827" s="203"/>
      <c r="T827" s="203"/>
      <c r="U827" s="203"/>
      <c r="V827" s="203"/>
      <c r="W827" s="203"/>
      <c r="X827" s="203"/>
      <c r="Y827" s="203"/>
      <c r="Z827" s="203"/>
      <c r="AA827" s="203"/>
    </row>
    <row r="828" spans="1:27">
      <c r="A828" s="225"/>
      <c r="B828" s="203"/>
      <c r="C828" s="203"/>
      <c r="D828" s="203"/>
      <c r="E828" s="203"/>
      <c r="F828" s="203"/>
      <c r="G828" s="203"/>
      <c r="H828" s="225"/>
      <c r="I828" s="226"/>
      <c r="J828" s="225"/>
      <c r="K828" s="225"/>
      <c r="L828" s="203"/>
      <c r="M828" s="225"/>
      <c r="N828" s="203"/>
      <c r="O828" s="203"/>
      <c r="P828" s="203"/>
      <c r="Q828" s="203"/>
      <c r="R828" s="203"/>
      <c r="S828" s="203"/>
      <c r="T828" s="203"/>
      <c r="U828" s="203"/>
      <c r="V828" s="203"/>
      <c r="W828" s="203"/>
      <c r="X828" s="203"/>
      <c r="Y828" s="203"/>
      <c r="Z828" s="203"/>
      <c r="AA828" s="203"/>
    </row>
    <row r="829" spans="1:27">
      <c r="A829" s="225"/>
      <c r="B829" s="203"/>
      <c r="C829" s="203"/>
      <c r="D829" s="203"/>
      <c r="E829" s="203"/>
      <c r="F829" s="203"/>
      <c r="G829" s="203"/>
      <c r="H829" s="225"/>
      <c r="I829" s="226"/>
      <c r="J829" s="225"/>
      <c r="K829" s="225"/>
      <c r="L829" s="203"/>
      <c r="M829" s="225"/>
      <c r="N829" s="203"/>
      <c r="O829" s="203"/>
      <c r="P829" s="203"/>
      <c r="Q829" s="203"/>
      <c r="R829" s="203"/>
      <c r="S829" s="203"/>
      <c r="T829" s="203"/>
      <c r="U829" s="203"/>
      <c r="V829" s="203"/>
      <c r="W829" s="203"/>
      <c r="X829" s="203"/>
      <c r="Y829" s="203"/>
      <c r="Z829" s="203"/>
      <c r="AA829" s="203"/>
    </row>
    <row r="830" spans="1:27">
      <c r="A830" s="225"/>
      <c r="B830" s="203"/>
      <c r="C830" s="203"/>
      <c r="D830" s="203"/>
      <c r="E830" s="203"/>
      <c r="F830" s="203"/>
      <c r="G830" s="203"/>
      <c r="H830" s="225"/>
      <c r="I830" s="226"/>
      <c r="J830" s="225"/>
      <c r="K830" s="225"/>
      <c r="L830" s="203"/>
      <c r="M830" s="225"/>
      <c r="N830" s="203"/>
      <c r="O830" s="203"/>
      <c r="P830" s="203"/>
      <c r="Q830" s="203"/>
      <c r="R830" s="203"/>
      <c r="S830" s="203"/>
      <c r="T830" s="203"/>
      <c r="U830" s="203"/>
      <c r="V830" s="203"/>
      <c r="W830" s="203"/>
      <c r="X830" s="203"/>
      <c r="Y830" s="203"/>
      <c r="Z830" s="203"/>
      <c r="AA830" s="203"/>
    </row>
    <row r="831" spans="1:27">
      <c r="A831" s="225"/>
      <c r="B831" s="203"/>
      <c r="C831" s="203"/>
      <c r="D831" s="203"/>
      <c r="E831" s="203"/>
      <c r="F831" s="203"/>
      <c r="G831" s="203"/>
      <c r="H831" s="225"/>
      <c r="I831" s="226"/>
      <c r="J831" s="225"/>
      <c r="K831" s="225"/>
      <c r="L831" s="203"/>
      <c r="M831" s="225"/>
      <c r="N831" s="203"/>
      <c r="O831" s="203"/>
      <c r="P831" s="203"/>
      <c r="Q831" s="203"/>
      <c r="R831" s="203"/>
      <c r="S831" s="203"/>
      <c r="T831" s="203"/>
      <c r="U831" s="203"/>
      <c r="V831" s="203"/>
      <c r="W831" s="203"/>
      <c r="X831" s="203"/>
      <c r="Y831" s="203"/>
      <c r="Z831" s="203"/>
      <c r="AA831" s="203"/>
    </row>
    <row r="832" spans="1:27">
      <c r="A832" s="225"/>
      <c r="B832" s="203"/>
      <c r="C832" s="203"/>
      <c r="D832" s="203"/>
      <c r="E832" s="203"/>
      <c r="F832" s="203"/>
      <c r="G832" s="203"/>
      <c r="H832" s="225"/>
      <c r="I832" s="226"/>
      <c r="J832" s="225"/>
      <c r="K832" s="225"/>
      <c r="L832" s="203"/>
      <c r="M832" s="225"/>
      <c r="N832" s="203"/>
      <c r="O832" s="203"/>
      <c r="P832" s="203"/>
      <c r="Q832" s="203"/>
      <c r="R832" s="203"/>
      <c r="S832" s="203"/>
      <c r="T832" s="203"/>
      <c r="U832" s="203"/>
      <c r="V832" s="203"/>
      <c r="W832" s="203"/>
      <c r="X832" s="203"/>
      <c r="Y832" s="203"/>
      <c r="Z832" s="203"/>
      <c r="AA832" s="203"/>
    </row>
    <row r="833" spans="1:27">
      <c r="A833" s="225"/>
      <c r="B833" s="203"/>
      <c r="C833" s="203"/>
      <c r="D833" s="203"/>
      <c r="E833" s="203"/>
      <c r="F833" s="203"/>
      <c r="G833" s="203"/>
      <c r="H833" s="225"/>
      <c r="I833" s="226"/>
      <c r="J833" s="225"/>
      <c r="K833" s="225"/>
      <c r="L833" s="203"/>
      <c r="M833" s="225"/>
      <c r="N833" s="203"/>
      <c r="O833" s="203"/>
      <c r="P833" s="203"/>
      <c r="Q833" s="203"/>
      <c r="R833" s="203"/>
      <c r="S833" s="203"/>
      <c r="T833" s="203"/>
      <c r="U833" s="203"/>
      <c r="V833" s="203"/>
      <c r="W833" s="203"/>
      <c r="X833" s="203"/>
      <c r="Y833" s="203"/>
      <c r="Z833" s="203"/>
      <c r="AA833" s="203"/>
    </row>
    <row r="834" spans="1:27">
      <c r="A834" s="225"/>
      <c r="B834" s="203"/>
      <c r="C834" s="203"/>
      <c r="D834" s="203"/>
      <c r="E834" s="203"/>
      <c r="F834" s="203"/>
      <c r="G834" s="203"/>
      <c r="H834" s="225"/>
      <c r="I834" s="226"/>
      <c r="J834" s="225"/>
      <c r="K834" s="225"/>
      <c r="L834" s="203"/>
      <c r="M834" s="225"/>
      <c r="N834" s="203"/>
      <c r="O834" s="203"/>
      <c r="P834" s="203"/>
      <c r="Q834" s="203"/>
      <c r="R834" s="203"/>
      <c r="S834" s="203"/>
      <c r="T834" s="203"/>
      <c r="U834" s="203"/>
      <c r="V834" s="203"/>
      <c r="W834" s="203"/>
      <c r="X834" s="203"/>
      <c r="Y834" s="203"/>
      <c r="Z834" s="203"/>
      <c r="AA834" s="203"/>
    </row>
    <row r="835" spans="1:27">
      <c r="A835" s="225"/>
      <c r="B835" s="203"/>
      <c r="C835" s="203"/>
      <c r="D835" s="203"/>
      <c r="E835" s="203"/>
      <c r="F835" s="203"/>
      <c r="G835" s="203"/>
      <c r="H835" s="225"/>
      <c r="I835" s="226"/>
      <c r="J835" s="225"/>
      <c r="K835" s="225"/>
      <c r="L835" s="203"/>
      <c r="M835" s="225"/>
      <c r="N835" s="203"/>
      <c r="O835" s="203"/>
      <c r="P835" s="203"/>
      <c r="Q835" s="203"/>
      <c r="R835" s="203"/>
      <c r="S835" s="203"/>
      <c r="T835" s="203"/>
      <c r="U835" s="203"/>
      <c r="V835" s="203"/>
      <c r="W835" s="203"/>
      <c r="X835" s="203"/>
      <c r="Y835" s="203"/>
      <c r="Z835" s="203"/>
      <c r="AA835" s="203"/>
    </row>
    <row r="836" spans="1:27">
      <c r="A836" s="225"/>
      <c r="B836" s="203"/>
      <c r="C836" s="203"/>
      <c r="D836" s="203"/>
      <c r="E836" s="203"/>
      <c r="F836" s="203"/>
      <c r="G836" s="203"/>
      <c r="H836" s="225"/>
      <c r="I836" s="226"/>
      <c r="J836" s="225"/>
      <c r="K836" s="225"/>
      <c r="L836" s="203"/>
      <c r="M836" s="225"/>
      <c r="N836" s="203"/>
      <c r="O836" s="203"/>
      <c r="P836" s="203"/>
      <c r="Q836" s="203"/>
      <c r="R836" s="203"/>
      <c r="S836" s="203"/>
      <c r="T836" s="203"/>
      <c r="U836" s="203"/>
      <c r="V836" s="203"/>
      <c r="W836" s="203"/>
      <c r="X836" s="203"/>
      <c r="Y836" s="203"/>
      <c r="Z836" s="203"/>
      <c r="AA836" s="203"/>
    </row>
    <row r="837" spans="1:27">
      <c r="A837" s="225"/>
      <c r="B837" s="203"/>
      <c r="C837" s="203"/>
      <c r="D837" s="203"/>
      <c r="E837" s="203"/>
      <c r="F837" s="203"/>
      <c r="G837" s="203"/>
      <c r="H837" s="225"/>
      <c r="I837" s="226"/>
      <c r="J837" s="225"/>
      <c r="K837" s="225"/>
      <c r="L837" s="203"/>
      <c r="M837" s="225"/>
      <c r="N837" s="203"/>
      <c r="O837" s="203"/>
      <c r="P837" s="203"/>
      <c r="Q837" s="203"/>
      <c r="R837" s="203"/>
      <c r="S837" s="203"/>
      <c r="T837" s="203"/>
      <c r="U837" s="203"/>
      <c r="V837" s="203"/>
      <c r="W837" s="203"/>
      <c r="X837" s="203"/>
      <c r="Y837" s="203"/>
      <c r="Z837" s="203"/>
      <c r="AA837" s="203"/>
    </row>
    <row r="838" spans="1:27">
      <c r="A838" s="225"/>
      <c r="B838" s="203"/>
      <c r="C838" s="203"/>
      <c r="D838" s="203"/>
      <c r="E838" s="203"/>
      <c r="F838" s="203"/>
      <c r="G838" s="203"/>
      <c r="H838" s="225"/>
      <c r="I838" s="226"/>
      <c r="J838" s="225"/>
      <c r="K838" s="225"/>
      <c r="L838" s="203"/>
      <c r="M838" s="225"/>
      <c r="N838" s="203"/>
      <c r="O838" s="203"/>
      <c r="P838" s="203"/>
      <c r="Q838" s="203"/>
      <c r="R838" s="203"/>
      <c r="S838" s="203"/>
      <c r="T838" s="203"/>
      <c r="U838" s="203"/>
      <c r="V838" s="203"/>
      <c r="W838" s="203"/>
      <c r="X838" s="203"/>
      <c r="Y838" s="203"/>
      <c r="Z838" s="203"/>
      <c r="AA838" s="203"/>
    </row>
    <row r="839" spans="1:27">
      <c r="A839" s="225"/>
      <c r="B839" s="203"/>
      <c r="C839" s="203"/>
      <c r="D839" s="203"/>
      <c r="E839" s="203"/>
      <c r="F839" s="203"/>
      <c r="G839" s="203"/>
      <c r="H839" s="225"/>
      <c r="I839" s="226"/>
      <c r="J839" s="225"/>
      <c r="K839" s="225"/>
      <c r="L839" s="203"/>
      <c r="M839" s="225"/>
      <c r="N839" s="203"/>
      <c r="O839" s="203"/>
      <c r="P839" s="203"/>
      <c r="Q839" s="203"/>
      <c r="R839" s="203"/>
      <c r="S839" s="203"/>
      <c r="T839" s="203"/>
      <c r="U839" s="203"/>
      <c r="V839" s="203"/>
      <c r="W839" s="203"/>
      <c r="X839" s="203"/>
      <c r="Y839" s="203"/>
      <c r="Z839" s="203"/>
      <c r="AA839" s="203"/>
    </row>
    <row r="840" spans="1:27">
      <c r="A840" s="225"/>
      <c r="B840" s="203"/>
      <c r="C840" s="203"/>
      <c r="D840" s="203"/>
      <c r="E840" s="203"/>
      <c r="F840" s="203"/>
      <c r="G840" s="203"/>
      <c r="H840" s="225"/>
      <c r="I840" s="226"/>
      <c r="J840" s="225"/>
      <c r="K840" s="225"/>
      <c r="L840" s="203"/>
      <c r="M840" s="225"/>
      <c r="N840" s="203"/>
      <c r="O840" s="203"/>
      <c r="P840" s="203"/>
      <c r="Q840" s="203"/>
      <c r="R840" s="203"/>
      <c r="S840" s="203"/>
      <c r="T840" s="203"/>
      <c r="U840" s="203"/>
      <c r="V840" s="203"/>
      <c r="W840" s="203"/>
      <c r="X840" s="203"/>
      <c r="Y840" s="203"/>
      <c r="Z840" s="203"/>
      <c r="AA840" s="203"/>
    </row>
    <row r="841" spans="1:27">
      <c r="A841" s="225"/>
      <c r="B841" s="203"/>
      <c r="C841" s="203"/>
      <c r="D841" s="203"/>
      <c r="E841" s="203"/>
      <c r="F841" s="203"/>
      <c r="G841" s="203"/>
      <c r="H841" s="225"/>
      <c r="I841" s="226"/>
      <c r="J841" s="225"/>
      <c r="K841" s="225"/>
      <c r="L841" s="203"/>
      <c r="M841" s="225"/>
      <c r="N841" s="203"/>
      <c r="O841" s="203"/>
      <c r="P841" s="203"/>
      <c r="Q841" s="203"/>
      <c r="R841" s="203"/>
      <c r="S841" s="203"/>
      <c r="T841" s="203"/>
      <c r="U841" s="203"/>
      <c r="V841" s="203"/>
      <c r="W841" s="203"/>
      <c r="X841" s="203"/>
      <c r="Y841" s="203"/>
      <c r="Z841" s="203"/>
      <c r="AA841" s="203"/>
    </row>
    <row r="842" spans="1:27">
      <c r="A842" s="225"/>
      <c r="B842" s="203"/>
      <c r="C842" s="203"/>
      <c r="D842" s="203"/>
      <c r="E842" s="203"/>
      <c r="F842" s="203"/>
      <c r="G842" s="203"/>
      <c r="H842" s="225"/>
      <c r="I842" s="226"/>
      <c r="J842" s="225"/>
      <c r="K842" s="225"/>
      <c r="L842" s="203"/>
      <c r="M842" s="225"/>
      <c r="N842" s="203"/>
      <c r="O842" s="203"/>
      <c r="P842" s="203"/>
      <c r="Q842" s="203"/>
      <c r="R842" s="203"/>
      <c r="S842" s="203"/>
      <c r="T842" s="203"/>
      <c r="U842" s="203"/>
      <c r="V842" s="203"/>
      <c r="W842" s="203"/>
      <c r="X842" s="203"/>
      <c r="Y842" s="203"/>
      <c r="Z842" s="203"/>
      <c r="AA842" s="203"/>
    </row>
    <row r="843" spans="1:27">
      <c r="A843" s="225"/>
      <c r="B843" s="203"/>
      <c r="C843" s="203"/>
      <c r="D843" s="203"/>
      <c r="E843" s="203"/>
      <c r="F843" s="203"/>
      <c r="G843" s="203"/>
      <c r="H843" s="225"/>
      <c r="I843" s="226"/>
      <c r="J843" s="225"/>
      <c r="K843" s="225"/>
      <c r="L843" s="203"/>
      <c r="M843" s="225"/>
      <c r="N843" s="203"/>
      <c r="O843" s="203"/>
      <c r="P843" s="203"/>
      <c r="Q843" s="203"/>
      <c r="R843" s="203"/>
      <c r="S843" s="203"/>
      <c r="T843" s="203"/>
      <c r="U843" s="203"/>
      <c r="V843" s="203"/>
      <c r="W843" s="203"/>
      <c r="X843" s="203"/>
      <c r="Y843" s="203"/>
      <c r="Z843" s="203"/>
      <c r="AA843" s="203"/>
    </row>
    <row r="844" spans="1:27">
      <c r="A844" s="225"/>
      <c r="B844" s="203"/>
      <c r="C844" s="203"/>
      <c r="D844" s="203"/>
      <c r="E844" s="203"/>
      <c r="F844" s="203"/>
      <c r="G844" s="203"/>
      <c r="H844" s="225"/>
      <c r="I844" s="226"/>
      <c r="J844" s="225"/>
      <c r="K844" s="225"/>
      <c r="L844" s="203"/>
      <c r="M844" s="225"/>
      <c r="N844" s="203"/>
      <c r="O844" s="203"/>
      <c r="P844" s="203"/>
      <c r="Q844" s="203"/>
      <c r="R844" s="203"/>
      <c r="S844" s="203"/>
      <c r="T844" s="203"/>
      <c r="U844" s="203"/>
      <c r="V844" s="203"/>
      <c r="W844" s="203"/>
      <c r="X844" s="203"/>
      <c r="Y844" s="203"/>
      <c r="Z844" s="203"/>
      <c r="AA844" s="203"/>
    </row>
    <row r="845" spans="1:27">
      <c r="A845" s="225"/>
      <c r="B845" s="203"/>
      <c r="C845" s="203"/>
      <c r="D845" s="203"/>
      <c r="E845" s="203"/>
      <c r="F845" s="203"/>
      <c r="G845" s="203"/>
      <c r="H845" s="225"/>
      <c r="I845" s="226"/>
      <c r="J845" s="225"/>
      <c r="K845" s="225"/>
      <c r="L845" s="203"/>
      <c r="M845" s="225"/>
      <c r="N845" s="203"/>
      <c r="O845" s="203"/>
      <c r="P845" s="203"/>
      <c r="Q845" s="203"/>
      <c r="R845" s="203"/>
      <c r="S845" s="203"/>
      <c r="T845" s="203"/>
      <c r="U845" s="203"/>
      <c r="V845" s="203"/>
      <c r="W845" s="203"/>
      <c r="X845" s="203"/>
      <c r="Y845" s="203"/>
      <c r="Z845" s="203"/>
      <c r="AA845" s="203"/>
    </row>
    <row r="846" spans="1:27">
      <c r="A846" s="225"/>
      <c r="B846" s="203"/>
      <c r="C846" s="203"/>
      <c r="D846" s="203"/>
      <c r="E846" s="203"/>
      <c r="F846" s="203"/>
      <c r="G846" s="203"/>
      <c r="H846" s="225"/>
      <c r="I846" s="226"/>
      <c r="J846" s="225"/>
      <c r="K846" s="225"/>
      <c r="L846" s="203"/>
      <c r="M846" s="225"/>
      <c r="N846" s="203"/>
      <c r="O846" s="203"/>
      <c r="P846" s="203"/>
      <c r="Q846" s="203"/>
      <c r="R846" s="203"/>
      <c r="S846" s="203"/>
      <c r="T846" s="203"/>
      <c r="U846" s="203"/>
      <c r="V846" s="203"/>
      <c r="W846" s="203"/>
      <c r="X846" s="203"/>
      <c r="Y846" s="203"/>
      <c r="Z846" s="203"/>
      <c r="AA846" s="203"/>
    </row>
    <row r="847" spans="1:27">
      <c r="A847" s="225"/>
      <c r="B847" s="203"/>
      <c r="C847" s="203"/>
      <c r="D847" s="203"/>
      <c r="E847" s="203"/>
      <c r="F847" s="203"/>
      <c r="G847" s="203"/>
      <c r="H847" s="225"/>
      <c r="I847" s="226"/>
      <c r="J847" s="225"/>
      <c r="K847" s="225"/>
      <c r="L847" s="203"/>
      <c r="M847" s="225"/>
      <c r="N847" s="203"/>
      <c r="O847" s="203"/>
      <c r="P847" s="203"/>
      <c r="Q847" s="203"/>
      <c r="R847" s="203"/>
      <c r="S847" s="203"/>
      <c r="T847" s="203"/>
      <c r="U847" s="203"/>
      <c r="V847" s="203"/>
      <c r="W847" s="203"/>
      <c r="X847" s="203"/>
      <c r="Y847" s="203"/>
      <c r="Z847" s="203"/>
      <c r="AA847" s="203"/>
    </row>
    <row r="848" spans="1:27">
      <c r="A848" s="225"/>
      <c r="B848" s="203"/>
      <c r="C848" s="203"/>
      <c r="D848" s="203"/>
      <c r="E848" s="203"/>
      <c r="F848" s="203"/>
      <c r="G848" s="203"/>
      <c r="H848" s="225"/>
      <c r="I848" s="226"/>
      <c r="J848" s="225"/>
      <c r="K848" s="225"/>
      <c r="L848" s="203"/>
      <c r="M848" s="225"/>
      <c r="N848" s="203"/>
      <c r="O848" s="203"/>
      <c r="P848" s="203"/>
      <c r="Q848" s="203"/>
      <c r="R848" s="203"/>
      <c r="S848" s="203"/>
      <c r="T848" s="203"/>
      <c r="U848" s="203"/>
      <c r="V848" s="203"/>
      <c r="W848" s="203"/>
      <c r="X848" s="203"/>
      <c r="Y848" s="203"/>
      <c r="Z848" s="203"/>
      <c r="AA848" s="203"/>
    </row>
    <row r="849" spans="1:27">
      <c r="A849" s="225"/>
      <c r="B849" s="203"/>
      <c r="C849" s="203"/>
      <c r="D849" s="203"/>
      <c r="E849" s="203"/>
      <c r="F849" s="203"/>
      <c r="G849" s="203"/>
      <c r="H849" s="225"/>
      <c r="I849" s="226"/>
      <c r="J849" s="225"/>
      <c r="K849" s="225"/>
      <c r="L849" s="203"/>
      <c r="M849" s="225"/>
      <c r="N849" s="203"/>
      <c r="O849" s="203"/>
      <c r="P849" s="203"/>
      <c r="Q849" s="203"/>
      <c r="R849" s="203"/>
      <c r="S849" s="203"/>
      <c r="T849" s="203"/>
      <c r="U849" s="203"/>
      <c r="V849" s="203"/>
      <c r="W849" s="203"/>
      <c r="X849" s="203"/>
      <c r="Y849" s="203"/>
      <c r="Z849" s="203"/>
      <c r="AA849" s="203"/>
    </row>
    <row r="850" spans="1:27">
      <c r="A850" s="225"/>
      <c r="B850" s="203"/>
      <c r="C850" s="203"/>
      <c r="D850" s="203"/>
      <c r="E850" s="203"/>
      <c r="F850" s="203"/>
      <c r="G850" s="203"/>
      <c r="H850" s="225"/>
      <c r="I850" s="226"/>
      <c r="J850" s="225"/>
      <c r="K850" s="225"/>
      <c r="L850" s="203"/>
      <c r="M850" s="225"/>
      <c r="N850" s="203"/>
      <c r="O850" s="203"/>
      <c r="P850" s="203"/>
      <c r="Q850" s="203"/>
      <c r="R850" s="203"/>
      <c r="S850" s="203"/>
      <c r="T850" s="203"/>
      <c r="U850" s="203"/>
      <c r="V850" s="203"/>
      <c r="W850" s="203"/>
      <c r="X850" s="203"/>
      <c r="Y850" s="203"/>
      <c r="Z850" s="203"/>
      <c r="AA850" s="203"/>
    </row>
    <row r="851" spans="1:27">
      <c r="A851" s="225"/>
      <c r="B851" s="203"/>
      <c r="C851" s="203"/>
      <c r="D851" s="203"/>
      <c r="E851" s="203"/>
      <c r="F851" s="203"/>
      <c r="G851" s="203"/>
      <c r="H851" s="225"/>
      <c r="I851" s="226"/>
      <c r="J851" s="225"/>
      <c r="K851" s="225"/>
      <c r="L851" s="203"/>
      <c r="M851" s="225"/>
      <c r="N851" s="203"/>
      <c r="O851" s="203"/>
      <c r="P851" s="203"/>
      <c r="Q851" s="203"/>
      <c r="R851" s="203"/>
      <c r="S851" s="203"/>
      <c r="T851" s="203"/>
      <c r="U851" s="203"/>
      <c r="V851" s="203"/>
      <c r="W851" s="203"/>
      <c r="X851" s="203"/>
      <c r="Y851" s="203"/>
      <c r="Z851" s="203"/>
      <c r="AA851" s="203"/>
    </row>
    <row r="852" spans="1:27">
      <c r="A852" s="225"/>
      <c r="B852" s="203"/>
      <c r="C852" s="203"/>
      <c r="D852" s="203"/>
      <c r="E852" s="203"/>
      <c r="F852" s="203"/>
      <c r="G852" s="203"/>
      <c r="H852" s="225"/>
      <c r="I852" s="226"/>
      <c r="J852" s="225"/>
      <c r="K852" s="225"/>
      <c r="L852" s="203"/>
      <c r="M852" s="225"/>
      <c r="N852" s="203"/>
      <c r="O852" s="203"/>
      <c r="P852" s="203"/>
      <c r="Q852" s="203"/>
      <c r="R852" s="203"/>
      <c r="S852" s="203"/>
      <c r="T852" s="203"/>
      <c r="U852" s="203"/>
      <c r="V852" s="203"/>
      <c r="W852" s="203"/>
      <c r="X852" s="203"/>
      <c r="Y852" s="203"/>
      <c r="Z852" s="203"/>
      <c r="AA852" s="203"/>
    </row>
    <row r="853" spans="1:27">
      <c r="A853" s="225"/>
      <c r="B853" s="203"/>
      <c r="C853" s="203"/>
      <c r="D853" s="203"/>
      <c r="E853" s="203"/>
      <c r="F853" s="203"/>
      <c r="G853" s="203"/>
      <c r="H853" s="225"/>
      <c r="I853" s="226"/>
      <c r="J853" s="225"/>
      <c r="K853" s="225"/>
      <c r="L853" s="203"/>
      <c r="M853" s="225"/>
      <c r="N853" s="203"/>
      <c r="O853" s="203"/>
      <c r="P853" s="203"/>
      <c r="Q853" s="203"/>
      <c r="R853" s="203"/>
      <c r="S853" s="203"/>
      <c r="T853" s="203"/>
      <c r="U853" s="203"/>
      <c r="V853" s="203"/>
      <c r="W853" s="203"/>
      <c r="X853" s="203"/>
      <c r="Y853" s="203"/>
      <c r="Z853" s="203"/>
      <c r="AA853" s="203"/>
    </row>
    <row r="854" spans="1:27">
      <c r="A854" s="225"/>
      <c r="B854" s="203"/>
      <c r="C854" s="203"/>
      <c r="D854" s="203"/>
      <c r="E854" s="203"/>
      <c r="F854" s="203"/>
      <c r="G854" s="203"/>
      <c r="H854" s="225"/>
      <c r="I854" s="226"/>
      <c r="J854" s="225"/>
      <c r="K854" s="225"/>
      <c r="L854" s="203"/>
      <c r="M854" s="225"/>
      <c r="N854" s="203"/>
      <c r="O854" s="203"/>
      <c r="P854" s="203"/>
      <c r="Q854" s="203"/>
      <c r="R854" s="203"/>
      <c r="S854" s="203"/>
      <c r="T854" s="203"/>
      <c r="U854" s="203"/>
      <c r="V854" s="203"/>
      <c r="W854" s="203"/>
      <c r="X854" s="203"/>
      <c r="Y854" s="203"/>
      <c r="Z854" s="203"/>
      <c r="AA854" s="203"/>
    </row>
    <row r="855" spans="1:27">
      <c r="A855" s="225"/>
      <c r="B855" s="203"/>
      <c r="C855" s="203"/>
      <c r="D855" s="203"/>
      <c r="E855" s="203"/>
      <c r="F855" s="203"/>
      <c r="G855" s="203"/>
      <c r="H855" s="225"/>
      <c r="I855" s="226"/>
      <c r="J855" s="225"/>
      <c r="K855" s="225"/>
      <c r="L855" s="203"/>
      <c r="M855" s="225"/>
      <c r="N855" s="203"/>
      <c r="O855" s="203"/>
      <c r="P855" s="203"/>
      <c r="Q855" s="203"/>
      <c r="R855" s="203"/>
      <c r="S855" s="203"/>
      <c r="T855" s="203"/>
      <c r="U855" s="203"/>
      <c r="V855" s="203"/>
      <c r="W855" s="203"/>
      <c r="X855" s="203"/>
      <c r="Y855" s="203"/>
      <c r="Z855" s="203"/>
      <c r="AA855" s="203"/>
    </row>
    <row r="856" spans="1:27">
      <c r="A856" s="225"/>
      <c r="B856" s="203"/>
      <c r="C856" s="203"/>
      <c r="D856" s="203"/>
      <c r="E856" s="203"/>
      <c r="F856" s="203"/>
      <c r="G856" s="203"/>
      <c r="H856" s="225"/>
      <c r="I856" s="226"/>
      <c r="J856" s="225"/>
      <c r="K856" s="225"/>
      <c r="L856" s="203"/>
      <c r="M856" s="225"/>
      <c r="N856" s="203"/>
      <c r="O856" s="203"/>
      <c r="P856" s="203"/>
      <c r="Q856" s="203"/>
      <c r="R856" s="203"/>
      <c r="S856" s="203"/>
      <c r="T856" s="203"/>
      <c r="U856" s="203"/>
      <c r="V856" s="203"/>
      <c r="W856" s="203"/>
      <c r="X856" s="203"/>
      <c r="Y856" s="203"/>
      <c r="Z856" s="203"/>
      <c r="AA856" s="203"/>
    </row>
    <row r="857" spans="1:27">
      <c r="A857" s="225"/>
      <c r="B857" s="203"/>
      <c r="C857" s="203"/>
      <c r="D857" s="203"/>
      <c r="E857" s="203"/>
      <c r="F857" s="203"/>
      <c r="G857" s="203"/>
      <c r="H857" s="225"/>
      <c r="I857" s="226"/>
      <c r="J857" s="225"/>
      <c r="K857" s="225"/>
      <c r="L857" s="203"/>
      <c r="M857" s="225"/>
      <c r="N857" s="203"/>
      <c r="O857" s="203"/>
      <c r="P857" s="203"/>
      <c r="Q857" s="203"/>
      <c r="R857" s="203"/>
      <c r="S857" s="203"/>
      <c r="T857" s="203"/>
      <c r="U857" s="203"/>
      <c r="V857" s="203"/>
      <c r="W857" s="203"/>
      <c r="X857" s="203"/>
      <c r="Y857" s="203"/>
      <c r="Z857" s="203"/>
      <c r="AA857" s="203"/>
    </row>
    <row r="858" spans="1:27">
      <c r="A858" s="225"/>
      <c r="B858" s="203"/>
      <c r="C858" s="203"/>
      <c r="D858" s="203"/>
      <c r="E858" s="203"/>
      <c r="F858" s="203"/>
      <c r="G858" s="203"/>
      <c r="H858" s="225"/>
      <c r="I858" s="226"/>
      <c r="J858" s="225"/>
      <c r="K858" s="225"/>
      <c r="L858" s="203"/>
      <c r="M858" s="225"/>
      <c r="N858" s="203"/>
      <c r="O858" s="203"/>
      <c r="P858" s="203"/>
      <c r="Q858" s="203"/>
      <c r="R858" s="203"/>
      <c r="S858" s="203"/>
      <c r="T858" s="203"/>
      <c r="U858" s="203"/>
      <c r="V858" s="203"/>
      <c r="W858" s="203"/>
      <c r="X858" s="203"/>
      <c r="Y858" s="203"/>
      <c r="Z858" s="203"/>
      <c r="AA858" s="203"/>
    </row>
    <row r="859" spans="1:27">
      <c r="A859" s="225"/>
      <c r="B859" s="203"/>
      <c r="C859" s="203"/>
      <c r="D859" s="203"/>
      <c r="E859" s="203"/>
      <c r="F859" s="203"/>
      <c r="G859" s="203"/>
      <c r="H859" s="225"/>
      <c r="I859" s="226"/>
      <c r="J859" s="225"/>
      <c r="K859" s="225"/>
      <c r="L859" s="203"/>
      <c r="M859" s="225"/>
      <c r="N859" s="203"/>
      <c r="O859" s="203"/>
      <c r="P859" s="203"/>
      <c r="Q859" s="203"/>
      <c r="R859" s="203"/>
      <c r="S859" s="203"/>
      <c r="T859" s="203"/>
      <c r="U859" s="203"/>
      <c r="V859" s="203"/>
      <c r="W859" s="203"/>
      <c r="X859" s="203"/>
      <c r="Y859" s="203"/>
      <c r="Z859" s="203"/>
      <c r="AA859" s="203"/>
    </row>
    <row r="860" spans="1:27">
      <c r="A860" s="225"/>
      <c r="B860" s="203"/>
      <c r="C860" s="203"/>
      <c r="D860" s="203"/>
      <c r="E860" s="203"/>
      <c r="F860" s="203"/>
      <c r="G860" s="203"/>
      <c r="H860" s="225"/>
      <c r="I860" s="226"/>
      <c r="J860" s="225"/>
      <c r="K860" s="225"/>
      <c r="L860" s="203"/>
      <c r="M860" s="225"/>
      <c r="N860" s="203"/>
      <c r="O860" s="203"/>
      <c r="P860" s="203"/>
      <c r="Q860" s="203"/>
      <c r="R860" s="203"/>
      <c r="S860" s="203"/>
      <c r="T860" s="203"/>
      <c r="U860" s="203"/>
      <c r="V860" s="203"/>
      <c r="W860" s="203"/>
      <c r="X860" s="203"/>
      <c r="Y860" s="203"/>
      <c r="Z860" s="203"/>
      <c r="AA860" s="203"/>
    </row>
    <row r="861" spans="1:27">
      <c r="A861" s="225"/>
      <c r="B861" s="203"/>
      <c r="C861" s="203"/>
      <c r="D861" s="203"/>
      <c r="E861" s="203"/>
      <c r="F861" s="203"/>
      <c r="G861" s="203"/>
      <c r="H861" s="225"/>
      <c r="I861" s="226"/>
      <c r="J861" s="225"/>
      <c r="K861" s="225"/>
      <c r="L861" s="203"/>
      <c r="M861" s="225"/>
      <c r="N861" s="203"/>
      <c r="O861" s="203"/>
      <c r="P861" s="203"/>
      <c r="Q861" s="203"/>
      <c r="R861" s="203"/>
      <c r="S861" s="203"/>
      <c r="T861" s="203"/>
      <c r="U861" s="203"/>
      <c r="V861" s="203"/>
      <c r="W861" s="203"/>
      <c r="X861" s="203"/>
      <c r="Y861" s="203"/>
      <c r="Z861" s="203"/>
      <c r="AA861" s="203"/>
    </row>
    <row r="862" spans="1:27">
      <c r="A862" s="225"/>
      <c r="B862" s="203"/>
      <c r="C862" s="203"/>
      <c r="D862" s="203"/>
      <c r="E862" s="203"/>
      <c r="F862" s="203"/>
      <c r="G862" s="203"/>
      <c r="H862" s="225"/>
      <c r="I862" s="226"/>
      <c r="J862" s="225"/>
      <c r="K862" s="225"/>
      <c r="L862" s="203"/>
      <c r="M862" s="225"/>
      <c r="N862" s="203"/>
      <c r="O862" s="203"/>
      <c r="P862" s="203"/>
      <c r="Q862" s="203"/>
      <c r="R862" s="203"/>
      <c r="S862" s="203"/>
      <c r="T862" s="203"/>
      <c r="U862" s="203"/>
      <c r="V862" s="203"/>
      <c r="W862" s="203"/>
      <c r="X862" s="203"/>
      <c r="Y862" s="203"/>
      <c r="Z862" s="203"/>
      <c r="AA862" s="203"/>
    </row>
    <row r="863" spans="1:27">
      <c r="A863" s="225"/>
      <c r="B863" s="203"/>
      <c r="C863" s="203"/>
      <c r="D863" s="203"/>
      <c r="E863" s="203"/>
      <c r="F863" s="203"/>
      <c r="G863" s="203"/>
      <c r="H863" s="225"/>
      <c r="I863" s="226"/>
      <c r="J863" s="225"/>
      <c r="K863" s="225"/>
      <c r="L863" s="203"/>
      <c r="M863" s="225"/>
      <c r="N863" s="203"/>
      <c r="O863" s="203"/>
      <c r="P863" s="203"/>
      <c r="Q863" s="203"/>
      <c r="R863" s="203"/>
      <c r="S863" s="203"/>
      <c r="T863" s="203"/>
      <c r="U863" s="203"/>
      <c r="V863" s="203"/>
      <c r="W863" s="203"/>
      <c r="X863" s="203"/>
      <c r="Y863" s="203"/>
      <c r="Z863" s="203"/>
      <c r="AA863" s="203"/>
    </row>
    <row r="864" spans="1:27">
      <c r="A864" s="225"/>
      <c r="B864" s="203"/>
      <c r="C864" s="203"/>
      <c r="D864" s="203"/>
      <c r="E864" s="203"/>
      <c r="F864" s="203"/>
      <c r="G864" s="203"/>
      <c r="H864" s="225"/>
      <c r="I864" s="226"/>
      <c r="J864" s="225"/>
      <c r="K864" s="225"/>
      <c r="L864" s="203"/>
      <c r="M864" s="225"/>
      <c r="N864" s="203"/>
      <c r="O864" s="203"/>
      <c r="P864" s="203"/>
      <c r="Q864" s="203"/>
      <c r="R864" s="203"/>
      <c r="S864" s="203"/>
      <c r="T864" s="203"/>
      <c r="U864" s="203"/>
      <c r="V864" s="203"/>
      <c r="W864" s="203"/>
      <c r="X864" s="203"/>
      <c r="Y864" s="203"/>
      <c r="Z864" s="203"/>
      <c r="AA864" s="203"/>
    </row>
    <row r="865" spans="1:27">
      <c r="A865" s="225"/>
      <c r="B865" s="203"/>
      <c r="C865" s="203"/>
      <c r="D865" s="203"/>
      <c r="E865" s="203"/>
      <c r="F865" s="203"/>
      <c r="G865" s="203"/>
      <c r="H865" s="225"/>
      <c r="I865" s="226"/>
      <c r="J865" s="225"/>
      <c r="K865" s="225"/>
      <c r="L865" s="203"/>
      <c r="M865" s="225"/>
      <c r="N865" s="203"/>
      <c r="O865" s="203"/>
      <c r="P865" s="203"/>
      <c r="Q865" s="203"/>
      <c r="R865" s="203"/>
      <c r="S865" s="203"/>
      <c r="T865" s="203"/>
      <c r="U865" s="203"/>
      <c r="V865" s="203"/>
      <c r="W865" s="203"/>
      <c r="X865" s="203"/>
      <c r="Y865" s="203"/>
      <c r="Z865" s="203"/>
      <c r="AA865" s="203"/>
    </row>
    <row r="866" spans="1:27">
      <c r="A866" s="225"/>
      <c r="B866" s="203"/>
      <c r="C866" s="203"/>
      <c r="D866" s="203"/>
      <c r="E866" s="203"/>
      <c r="F866" s="203"/>
      <c r="G866" s="203"/>
      <c r="H866" s="225"/>
      <c r="I866" s="226"/>
      <c r="J866" s="225"/>
      <c r="K866" s="225"/>
      <c r="L866" s="203"/>
      <c r="M866" s="225"/>
      <c r="N866" s="203"/>
      <c r="O866" s="203"/>
      <c r="P866" s="203"/>
      <c r="Q866" s="203"/>
      <c r="R866" s="203"/>
      <c r="S866" s="203"/>
      <c r="T866" s="203"/>
      <c r="U866" s="203"/>
      <c r="V866" s="203"/>
      <c r="W866" s="203"/>
      <c r="X866" s="203"/>
      <c r="Y866" s="203"/>
      <c r="Z866" s="203"/>
      <c r="AA866" s="203"/>
    </row>
    <row r="867" spans="1:27">
      <c r="A867" s="225"/>
      <c r="B867" s="203"/>
      <c r="C867" s="203"/>
      <c r="D867" s="203"/>
      <c r="E867" s="203"/>
      <c r="F867" s="203"/>
      <c r="G867" s="203"/>
      <c r="H867" s="225"/>
      <c r="I867" s="226"/>
      <c r="J867" s="225"/>
      <c r="K867" s="225"/>
      <c r="L867" s="203"/>
      <c r="M867" s="225"/>
      <c r="N867" s="203"/>
      <c r="O867" s="203"/>
      <c r="P867" s="203"/>
      <c r="Q867" s="203"/>
      <c r="R867" s="203"/>
      <c r="S867" s="203"/>
      <c r="T867" s="203"/>
      <c r="U867" s="203"/>
      <c r="V867" s="203"/>
      <c r="W867" s="203"/>
      <c r="X867" s="203"/>
      <c r="Y867" s="203"/>
      <c r="Z867" s="203"/>
      <c r="AA867" s="203"/>
    </row>
    <row r="868" spans="1:27">
      <c r="A868" s="225"/>
      <c r="B868" s="203"/>
      <c r="C868" s="203"/>
      <c r="D868" s="203"/>
      <c r="E868" s="203"/>
      <c r="F868" s="203"/>
      <c r="G868" s="203"/>
      <c r="H868" s="225"/>
      <c r="I868" s="226"/>
      <c r="J868" s="225"/>
      <c r="K868" s="225"/>
      <c r="L868" s="203"/>
      <c r="M868" s="225"/>
      <c r="N868" s="203"/>
      <c r="O868" s="203"/>
      <c r="P868" s="203"/>
      <c r="Q868" s="203"/>
      <c r="R868" s="203"/>
      <c r="S868" s="203"/>
      <c r="T868" s="203"/>
      <c r="U868" s="203"/>
      <c r="V868" s="203"/>
      <c r="W868" s="203"/>
      <c r="X868" s="203"/>
      <c r="Y868" s="203"/>
      <c r="Z868" s="203"/>
      <c r="AA868" s="203"/>
    </row>
    <row r="869" spans="1:27">
      <c r="A869" s="225"/>
      <c r="B869" s="203"/>
      <c r="C869" s="203"/>
      <c r="D869" s="203"/>
      <c r="E869" s="203"/>
      <c r="F869" s="203"/>
      <c r="G869" s="203"/>
      <c r="H869" s="225"/>
      <c r="I869" s="226"/>
      <c r="J869" s="225"/>
      <c r="K869" s="225"/>
      <c r="L869" s="203"/>
      <c r="M869" s="225"/>
      <c r="N869" s="203"/>
      <c r="O869" s="203"/>
      <c r="P869" s="203"/>
      <c r="Q869" s="203"/>
      <c r="R869" s="203"/>
      <c r="S869" s="203"/>
      <c r="T869" s="203"/>
      <c r="U869" s="203"/>
      <c r="V869" s="203"/>
      <c r="W869" s="203"/>
      <c r="X869" s="203"/>
      <c r="Y869" s="203"/>
      <c r="Z869" s="203"/>
      <c r="AA869" s="203"/>
    </row>
    <row r="870" spans="1:27">
      <c r="A870" s="225"/>
      <c r="B870" s="203"/>
      <c r="C870" s="203"/>
      <c r="D870" s="203"/>
      <c r="E870" s="203"/>
      <c r="F870" s="203"/>
      <c r="G870" s="203"/>
      <c r="H870" s="225"/>
      <c r="I870" s="226"/>
      <c r="J870" s="225"/>
      <c r="K870" s="225"/>
      <c r="L870" s="203"/>
      <c r="M870" s="225"/>
      <c r="N870" s="203"/>
      <c r="O870" s="203"/>
      <c r="P870" s="203"/>
      <c r="Q870" s="203"/>
      <c r="R870" s="203"/>
      <c r="S870" s="203"/>
      <c r="T870" s="203"/>
      <c r="U870" s="203"/>
      <c r="V870" s="203"/>
      <c r="W870" s="203"/>
      <c r="X870" s="203"/>
      <c r="Y870" s="203"/>
      <c r="Z870" s="203"/>
      <c r="AA870" s="203"/>
    </row>
    <row r="871" spans="1:27">
      <c r="A871" s="225"/>
      <c r="B871" s="203"/>
      <c r="C871" s="203"/>
      <c r="D871" s="203"/>
      <c r="E871" s="203"/>
      <c r="F871" s="203"/>
      <c r="G871" s="203"/>
      <c r="H871" s="225"/>
      <c r="I871" s="226"/>
      <c r="J871" s="225"/>
      <c r="K871" s="225"/>
      <c r="L871" s="203"/>
      <c r="M871" s="225"/>
      <c r="N871" s="203"/>
      <c r="O871" s="203"/>
      <c r="P871" s="203"/>
      <c r="Q871" s="203"/>
      <c r="R871" s="203"/>
      <c r="S871" s="203"/>
      <c r="T871" s="203"/>
      <c r="U871" s="203"/>
      <c r="V871" s="203"/>
      <c r="W871" s="203"/>
      <c r="X871" s="203"/>
      <c r="Y871" s="203"/>
      <c r="Z871" s="203"/>
      <c r="AA871" s="203"/>
    </row>
    <row r="872" spans="1:27">
      <c r="A872" s="225"/>
      <c r="B872" s="203"/>
      <c r="C872" s="203"/>
      <c r="D872" s="203"/>
      <c r="E872" s="203"/>
      <c r="F872" s="203"/>
      <c r="G872" s="203"/>
      <c r="H872" s="225"/>
      <c r="I872" s="226"/>
      <c r="J872" s="225"/>
      <c r="K872" s="225"/>
      <c r="L872" s="203"/>
      <c r="M872" s="225"/>
      <c r="N872" s="203"/>
      <c r="O872" s="203"/>
      <c r="P872" s="203"/>
      <c r="Q872" s="203"/>
      <c r="R872" s="203"/>
      <c r="S872" s="203"/>
      <c r="T872" s="203"/>
      <c r="U872" s="203"/>
      <c r="V872" s="203"/>
      <c r="W872" s="203"/>
      <c r="X872" s="203"/>
      <c r="Y872" s="203"/>
      <c r="Z872" s="203"/>
      <c r="AA872" s="203"/>
    </row>
    <row r="873" spans="1:27">
      <c r="A873" s="225"/>
      <c r="B873" s="203"/>
      <c r="C873" s="203"/>
      <c r="D873" s="203"/>
      <c r="E873" s="203"/>
      <c r="F873" s="203"/>
      <c r="G873" s="203"/>
      <c r="H873" s="225"/>
      <c r="I873" s="226"/>
      <c r="J873" s="225"/>
      <c r="K873" s="225"/>
      <c r="L873" s="203"/>
      <c r="M873" s="225"/>
      <c r="N873" s="203"/>
      <c r="O873" s="203"/>
      <c r="P873" s="203"/>
      <c r="Q873" s="203"/>
      <c r="R873" s="203"/>
      <c r="S873" s="203"/>
      <c r="T873" s="203"/>
      <c r="U873" s="203"/>
      <c r="V873" s="203"/>
      <c r="W873" s="203"/>
      <c r="X873" s="203"/>
      <c r="Y873" s="203"/>
      <c r="Z873" s="203"/>
      <c r="AA873" s="203"/>
    </row>
    <row r="874" spans="1:27">
      <c r="A874" s="225"/>
      <c r="B874" s="203"/>
      <c r="C874" s="203"/>
      <c r="D874" s="203"/>
      <c r="E874" s="203"/>
      <c r="F874" s="203"/>
      <c r="G874" s="203"/>
      <c r="H874" s="225"/>
      <c r="I874" s="226"/>
      <c r="J874" s="225"/>
      <c r="K874" s="225"/>
      <c r="L874" s="203"/>
      <c r="M874" s="225"/>
      <c r="N874" s="203"/>
      <c r="O874" s="203"/>
      <c r="P874" s="203"/>
      <c r="Q874" s="203"/>
      <c r="R874" s="203"/>
      <c r="S874" s="203"/>
      <c r="T874" s="203"/>
      <c r="U874" s="203"/>
      <c r="V874" s="203"/>
      <c r="W874" s="203"/>
      <c r="X874" s="203"/>
      <c r="Y874" s="203"/>
      <c r="Z874" s="203"/>
      <c r="AA874" s="203"/>
    </row>
    <row r="875" spans="1:27">
      <c r="A875" s="225"/>
      <c r="B875" s="203"/>
      <c r="C875" s="203"/>
      <c r="D875" s="203"/>
      <c r="E875" s="203"/>
      <c r="F875" s="203"/>
      <c r="G875" s="203"/>
      <c r="H875" s="225"/>
      <c r="I875" s="226"/>
      <c r="J875" s="225"/>
      <c r="K875" s="225"/>
      <c r="L875" s="203"/>
      <c r="M875" s="225"/>
      <c r="N875" s="203"/>
      <c r="O875" s="203"/>
      <c r="P875" s="203"/>
      <c r="Q875" s="203"/>
      <c r="R875" s="203"/>
      <c r="S875" s="203"/>
      <c r="T875" s="203"/>
      <c r="U875" s="203"/>
      <c r="V875" s="203"/>
      <c r="W875" s="203"/>
      <c r="X875" s="203"/>
      <c r="Y875" s="203"/>
      <c r="Z875" s="203"/>
      <c r="AA875" s="203"/>
    </row>
    <row r="876" spans="1:27">
      <c r="A876" s="225"/>
      <c r="B876" s="203"/>
      <c r="C876" s="203"/>
      <c r="D876" s="203"/>
      <c r="E876" s="203"/>
      <c r="F876" s="203"/>
      <c r="G876" s="203"/>
      <c r="H876" s="225"/>
      <c r="I876" s="226"/>
      <c r="J876" s="225"/>
      <c r="K876" s="225"/>
      <c r="L876" s="203"/>
      <c r="M876" s="225"/>
      <c r="N876" s="203"/>
      <c r="O876" s="203"/>
      <c r="P876" s="203"/>
      <c r="Q876" s="203"/>
      <c r="R876" s="203"/>
      <c r="S876" s="203"/>
      <c r="T876" s="203"/>
      <c r="U876" s="203"/>
      <c r="V876" s="203"/>
      <c r="W876" s="203"/>
      <c r="X876" s="203"/>
      <c r="Y876" s="203"/>
      <c r="Z876" s="203"/>
      <c r="AA876" s="203"/>
    </row>
    <row r="877" spans="1:27">
      <c r="A877" s="225"/>
      <c r="B877" s="203"/>
      <c r="C877" s="203"/>
      <c r="D877" s="203"/>
      <c r="E877" s="203"/>
      <c r="F877" s="203"/>
      <c r="G877" s="203"/>
      <c r="H877" s="225"/>
      <c r="I877" s="226"/>
      <c r="J877" s="225"/>
      <c r="K877" s="225"/>
      <c r="L877" s="203"/>
      <c r="M877" s="225"/>
      <c r="N877" s="203"/>
      <c r="O877" s="203"/>
      <c r="P877" s="203"/>
      <c r="Q877" s="203"/>
      <c r="R877" s="203"/>
      <c r="S877" s="203"/>
      <c r="T877" s="203"/>
      <c r="U877" s="203"/>
      <c r="V877" s="203"/>
      <c r="W877" s="203"/>
      <c r="X877" s="203"/>
      <c r="Y877" s="203"/>
      <c r="Z877" s="203"/>
      <c r="AA877" s="203"/>
    </row>
    <row r="878" spans="1:27">
      <c r="A878" s="225"/>
      <c r="B878" s="203"/>
      <c r="C878" s="203"/>
      <c r="D878" s="203"/>
      <c r="E878" s="203"/>
      <c r="F878" s="203"/>
      <c r="G878" s="203"/>
      <c r="H878" s="225"/>
      <c r="I878" s="226"/>
      <c r="J878" s="225"/>
      <c r="K878" s="225"/>
      <c r="L878" s="203"/>
      <c r="M878" s="225"/>
      <c r="N878" s="203"/>
      <c r="O878" s="203"/>
      <c r="P878" s="203"/>
      <c r="Q878" s="203"/>
      <c r="R878" s="203"/>
      <c r="S878" s="203"/>
      <c r="T878" s="203"/>
      <c r="U878" s="203"/>
      <c r="V878" s="203"/>
      <c r="W878" s="203"/>
      <c r="X878" s="203"/>
      <c r="Y878" s="203"/>
      <c r="Z878" s="203"/>
      <c r="AA878" s="203"/>
    </row>
    <row r="879" spans="1:27">
      <c r="A879" s="225"/>
      <c r="B879" s="203"/>
      <c r="C879" s="203"/>
      <c r="D879" s="203"/>
      <c r="E879" s="203"/>
      <c r="F879" s="203"/>
      <c r="G879" s="203"/>
      <c r="H879" s="225"/>
      <c r="I879" s="226"/>
      <c r="J879" s="225"/>
      <c r="K879" s="225"/>
      <c r="L879" s="203"/>
      <c r="M879" s="225"/>
      <c r="N879" s="203"/>
      <c r="O879" s="203"/>
      <c r="P879" s="203"/>
      <c r="Q879" s="203"/>
      <c r="R879" s="203"/>
      <c r="S879" s="203"/>
      <c r="T879" s="203"/>
      <c r="U879" s="203"/>
      <c r="V879" s="203"/>
      <c r="W879" s="203"/>
      <c r="X879" s="203"/>
      <c r="Y879" s="203"/>
      <c r="Z879" s="203"/>
      <c r="AA879" s="203"/>
    </row>
    <row r="880" spans="1:27">
      <c r="A880" s="225"/>
      <c r="B880" s="203"/>
      <c r="C880" s="203"/>
      <c r="D880" s="203"/>
      <c r="E880" s="203"/>
      <c r="F880" s="203"/>
      <c r="G880" s="203"/>
      <c r="H880" s="225"/>
      <c r="I880" s="226"/>
      <c r="J880" s="225"/>
      <c r="K880" s="225"/>
      <c r="L880" s="203"/>
      <c r="M880" s="225"/>
      <c r="N880" s="203"/>
      <c r="O880" s="203"/>
      <c r="P880" s="203"/>
      <c r="Q880" s="203"/>
      <c r="R880" s="203"/>
      <c r="S880" s="203"/>
      <c r="T880" s="203"/>
      <c r="U880" s="203"/>
      <c r="V880" s="203"/>
      <c r="W880" s="203"/>
      <c r="X880" s="203"/>
      <c r="Y880" s="203"/>
      <c r="Z880" s="203"/>
      <c r="AA880" s="203"/>
    </row>
    <row r="881" spans="1:27">
      <c r="A881" s="225"/>
      <c r="B881" s="203"/>
      <c r="C881" s="203"/>
      <c r="D881" s="203"/>
      <c r="E881" s="203"/>
      <c r="F881" s="203"/>
      <c r="G881" s="203"/>
      <c r="H881" s="225"/>
      <c r="I881" s="226"/>
      <c r="J881" s="225"/>
      <c r="K881" s="225"/>
      <c r="L881" s="203"/>
      <c r="M881" s="225"/>
      <c r="N881" s="203"/>
      <c r="O881" s="203"/>
      <c r="P881" s="203"/>
      <c r="Q881" s="203"/>
      <c r="R881" s="203"/>
      <c r="S881" s="203"/>
      <c r="T881" s="203"/>
      <c r="U881" s="203"/>
      <c r="V881" s="203"/>
      <c r="W881" s="203"/>
      <c r="X881" s="203"/>
      <c r="Y881" s="203"/>
      <c r="Z881" s="203"/>
      <c r="AA881" s="203"/>
    </row>
    <row r="882" spans="1:27">
      <c r="A882" s="225"/>
      <c r="B882" s="203"/>
      <c r="C882" s="203"/>
      <c r="D882" s="203"/>
      <c r="E882" s="203"/>
      <c r="F882" s="203"/>
      <c r="G882" s="203"/>
      <c r="H882" s="225"/>
      <c r="I882" s="226"/>
      <c r="J882" s="225"/>
      <c r="K882" s="225"/>
      <c r="L882" s="203"/>
      <c r="M882" s="225"/>
      <c r="N882" s="203"/>
      <c r="O882" s="203"/>
      <c r="P882" s="203"/>
      <c r="Q882" s="203"/>
      <c r="R882" s="203"/>
      <c r="S882" s="203"/>
      <c r="T882" s="203"/>
      <c r="U882" s="203"/>
      <c r="V882" s="203"/>
      <c r="W882" s="203"/>
      <c r="X882" s="203"/>
      <c r="Y882" s="203"/>
      <c r="Z882" s="203"/>
      <c r="AA882" s="203"/>
    </row>
    <row r="883" spans="1:27">
      <c r="A883" s="225"/>
      <c r="B883" s="203"/>
      <c r="C883" s="203"/>
      <c r="D883" s="203"/>
      <c r="E883" s="203"/>
      <c r="F883" s="203"/>
      <c r="G883" s="203"/>
      <c r="H883" s="225"/>
      <c r="I883" s="226"/>
      <c r="J883" s="225"/>
      <c r="K883" s="225"/>
      <c r="L883" s="203"/>
      <c r="M883" s="225"/>
      <c r="N883" s="203"/>
      <c r="O883" s="203"/>
      <c r="P883" s="203"/>
      <c r="Q883" s="203"/>
      <c r="R883" s="203"/>
      <c r="S883" s="203"/>
      <c r="T883" s="203"/>
      <c r="U883" s="203"/>
      <c r="V883" s="203"/>
      <c r="W883" s="203"/>
      <c r="X883" s="203"/>
      <c r="Y883" s="203"/>
      <c r="Z883" s="203"/>
      <c r="AA883" s="203"/>
    </row>
    <row r="884" spans="1:27">
      <c r="A884" s="225"/>
      <c r="B884" s="203"/>
      <c r="C884" s="203"/>
      <c r="D884" s="203"/>
      <c r="E884" s="203"/>
      <c r="F884" s="203"/>
      <c r="G884" s="203"/>
      <c r="H884" s="225"/>
      <c r="I884" s="226"/>
      <c r="J884" s="225"/>
      <c r="K884" s="225"/>
      <c r="L884" s="203"/>
      <c r="M884" s="225"/>
      <c r="N884" s="203"/>
      <c r="O884" s="203"/>
      <c r="P884" s="203"/>
      <c r="Q884" s="203"/>
      <c r="R884" s="203"/>
      <c r="S884" s="203"/>
      <c r="T884" s="203"/>
      <c r="U884" s="203"/>
      <c r="V884" s="203"/>
      <c r="W884" s="203"/>
      <c r="X884" s="203"/>
      <c r="Y884" s="203"/>
      <c r="Z884" s="203"/>
      <c r="AA884" s="203"/>
    </row>
    <row r="885" spans="1:27">
      <c r="A885" s="225"/>
      <c r="B885" s="203"/>
      <c r="C885" s="203"/>
      <c r="D885" s="203"/>
      <c r="E885" s="203"/>
      <c r="F885" s="203"/>
      <c r="G885" s="203"/>
      <c r="H885" s="225"/>
      <c r="I885" s="226"/>
      <c r="J885" s="225"/>
      <c r="K885" s="225"/>
      <c r="L885" s="203"/>
      <c r="M885" s="225"/>
      <c r="N885" s="203"/>
      <c r="O885" s="203"/>
      <c r="P885" s="203"/>
      <c r="Q885" s="203"/>
      <c r="R885" s="203"/>
      <c r="S885" s="203"/>
      <c r="T885" s="203"/>
      <c r="U885" s="203"/>
      <c r="V885" s="203"/>
      <c r="W885" s="203"/>
      <c r="X885" s="203"/>
      <c r="Y885" s="203"/>
      <c r="Z885" s="203"/>
      <c r="AA885" s="203"/>
    </row>
    <row r="886" spans="1:27">
      <c r="A886" s="225"/>
      <c r="B886" s="203"/>
      <c r="C886" s="203"/>
      <c r="D886" s="203"/>
      <c r="E886" s="203"/>
      <c r="F886" s="203"/>
      <c r="G886" s="203"/>
      <c r="H886" s="225"/>
      <c r="I886" s="226"/>
      <c r="J886" s="225"/>
      <c r="K886" s="225"/>
      <c r="L886" s="203"/>
      <c r="M886" s="225"/>
      <c r="N886" s="203"/>
      <c r="O886" s="203"/>
      <c r="P886" s="203"/>
      <c r="Q886" s="203"/>
      <c r="R886" s="203"/>
      <c r="S886" s="203"/>
      <c r="T886" s="203"/>
      <c r="U886" s="203"/>
      <c r="V886" s="203"/>
      <c r="W886" s="203"/>
      <c r="X886" s="203"/>
      <c r="Y886" s="203"/>
      <c r="Z886" s="203"/>
      <c r="AA886" s="203"/>
    </row>
    <row r="887" spans="1:27">
      <c r="A887" s="225"/>
      <c r="B887" s="203"/>
      <c r="C887" s="203"/>
      <c r="D887" s="203"/>
      <c r="E887" s="203"/>
      <c r="F887" s="203"/>
      <c r="G887" s="203"/>
      <c r="H887" s="225"/>
      <c r="I887" s="226"/>
      <c r="J887" s="225"/>
      <c r="K887" s="225"/>
      <c r="L887" s="203"/>
      <c r="M887" s="225"/>
      <c r="N887" s="203"/>
      <c r="O887" s="203"/>
      <c r="P887" s="203"/>
      <c r="Q887" s="203"/>
      <c r="R887" s="203"/>
      <c r="S887" s="203"/>
      <c r="T887" s="203"/>
      <c r="U887" s="203"/>
      <c r="V887" s="203"/>
      <c r="W887" s="203"/>
      <c r="X887" s="203"/>
      <c r="Y887" s="203"/>
      <c r="Z887" s="203"/>
      <c r="AA887" s="203"/>
    </row>
    <row r="888" spans="1:27">
      <c r="A888" s="225"/>
      <c r="B888" s="203"/>
      <c r="C888" s="203"/>
      <c r="D888" s="203"/>
      <c r="E888" s="203"/>
      <c r="F888" s="203"/>
      <c r="G888" s="203"/>
      <c r="H888" s="225"/>
      <c r="I888" s="226"/>
      <c r="J888" s="225"/>
      <c r="K888" s="225"/>
      <c r="L888" s="203"/>
      <c r="M888" s="225"/>
      <c r="N888" s="203"/>
      <c r="O888" s="203"/>
      <c r="P888" s="203"/>
      <c r="Q888" s="203"/>
      <c r="R888" s="203"/>
      <c r="S888" s="203"/>
      <c r="T888" s="203"/>
      <c r="U888" s="203"/>
      <c r="V888" s="203"/>
      <c r="W888" s="203"/>
      <c r="X888" s="203"/>
      <c r="Y888" s="203"/>
      <c r="Z888" s="203"/>
      <c r="AA888" s="203"/>
    </row>
    <row r="889" spans="1:27">
      <c r="A889" s="225"/>
      <c r="B889" s="203"/>
      <c r="C889" s="203"/>
      <c r="D889" s="203"/>
      <c r="E889" s="203"/>
      <c r="F889" s="203"/>
      <c r="G889" s="203"/>
      <c r="H889" s="225"/>
      <c r="I889" s="226"/>
      <c r="J889" s="225"/>
      <c r="K889" s="225"/>
      <c r="L889" s="203"/>
      <c r="M889" s="225"/>
      <c r="N889" s="203"/>
      <c r="O889" s="203"/>
      <c r="P889" s="203"/>
      <c r="Q889" s="203"/>
      <c r="R889" s="203"/>
      <c r="S889" s="203"/>
      <c r="T889" s="203"/>
      <c r="U889" s="203"/>
      <c r="V889" s="203"/>
      <c r="W889" s="203"/>
      <c r="X889" s="203"/>
      <c r="Y889" s="203"/>
      <c r="Z889" s="203"/>
      <c r="AA889" s="203"/>
    </row>
    <row r="890" spans="1:27">
      <c r="A890" s="225"/>
      <c r="B890" s="203"/>
      <c r="C890" s="203"/>
      <c r="D890" s="203"/>
      <c r="E890" s="203"/>
      <c r="F890" s="203"/>
      <c r="G890" s="203"/>
      <c r="H890" s="225"/>
      <c r="I890" s="226"/>
      <c r="J890" s="225"/>
      <c r="K890" s="225"/>
      <c r="L890" s="203"/>
      <c r="M890" s="225"/>
      <c r="N890" s="203"/>
      <c r="O890" s="203"/>
      <c r="P890" s="203"/>
      <c r="Q890" s="203"/>
      <c r="R890" s="203"/>
      <c r="S890" s="203"/>
      <c r="T890" s="203"/>
      <c r="U890" s="203"/>
      <c r="V890" s="203"/>
      <c r="W890" s="203"/>
      <c r="X890" s="203"/>
      <c r="Y890" s="203"/>
      <c r="Z890" s="203"/>
      <c r="AA890" s="203"/>
    </row>
    <row r="891" spans="1:27">
      <c r="A891" s="225"/>
      <c r="B891" s="203"/>
      <c r="C891" s="203"/>
      <c r="D891" s="203"/>
      <c r="E891" s="203"/>
      <c r="F891" s="203"/>
      <c r="G891" s="203"/>
      <c r="H891" s="225"/>
      <c r="I891" s="226"/>
      <c r="J891" s="225"/>
      <c r="K891" s="225"/>
      <c r="L891" s="203"/>
      <c r="M891" s="225"/>
      <c r="N891" s="203"/>
      <c r="O891" s="203"/>
      <c r="P891" s="203"/>
      <c r="Q891" s="203"/>
      <c r="R891" s="203"/>
      <c r="S891" s="203"/>
      <c r="T891" s="203"/>
      <c r="U891" s="203"/>
      <c r="V891" s="203"/>
      <c r="W891" s="203"/>
      <c r="X891" s="203"/>
      <c r="Y891" s="203"/>
      <c r="Z891" s="203"/>
      <c r="AA891" s="203"/>
    </row>
    <row r="892" spans="1:27">
      <c r="A892" s="225"/>
      <c r="B892" s="203"/>
      <c r="C892" s="203"/>
      <c r="D892" s="203"/>
      <c r="E892" s="203"/>
      <c r="F892" s="203"/>
      <c r="G892" s="203"/>
      <c r="H892" s="225"/>
      <c r="I892" s="226"/>
      <c r="J892" s="225"/>
      <c r="K892" s="225"/>
      <c r="L892" s="203"/>
      <c r="M892" s="225"/>
      <c r="N892" s="203"/>
      <c r="O892" s="203"/>
      <c r="P892" s="203"/>
      <c r="Q892" s="203"/>
      <c r="R892" s="203"/>
      <c r="S892" s="203"/>
      <c r="T892" s="203"/>
      <c r="U892" s="203"/>
      <c r="V892" s="203"/>
      <c r="W892" s="203"/>
      <c r="X892" s="203"/>
      <c r="Y892" s="203"/>
      <c r="Z892" s="203"/>
      <c r="AA892" s="203"/>
    </row>
    <row r="893" spans="1:27">
      <c r="A893" s="225"/>
      <c r="B893" s="203"/>
      <c r="C893" s="203"/>
      <c r="D893" s="203"/>
      <c r="E893" s="203"/>
      <c r="F893" s="203"/>
      <c r="G893" s="203"/>
      <c r="H893" s="225"/>
      <c r="I893" s="226"/>
      <c r="J893" s="225"/>
      <c r="K893" s="225"/>
      <c r="L893" s="203"/>
      <c r="M893" s="225"/>
      <c r="N893" s="203"/>
      <c r="O893" s="203"/>
      <c r="P893" s="203"/>
      <c r="Q893" s="203"/>
      <c r="R893" s="203"/>
      <c r="S893" s="203"/>
      <c r="T893" s="203"/>
      <c r="U893" s="203"/>
      <c r="V893" s="203"/>
      <c r="W893" s="203"/>
      <c r="X893" s="203"/>
      <c r="Y893" s="203"/>
      <c r="Z893" s="203"/>
      <c r="AA893" s="203"/>
    </row>
    <row r="894" spans="1:27">
      <c r="A894" s="225"/>
      <c r="B894" s="203"/>
      <c r="C894" s="203"/>
      <c r="D894" s="203"/>
      <c r="E894" s="203"/>
      <c r="F894" s="203"/>
      <c r="G894" s="203"/>
      <c r="H894" s="225"/>
      <c r="I894" s="226"/>
      <c r="J894" s="225"/>
      <c r="K894" s="225"/>
      <c r="L894" s="203"/>
      <c r="M894" s="225"/>
      <c r="N894" s="203"/>
      <c r="O894" s="203"/>
      <c r="P894" s="203"/>
      <c r="Q894" s="203"/>
      <c r="R894" s="203"/>
      <c r="S894" s="203"/>
      <c r="T894" s="203"/>
      <c r="U894" s="203"/>
      <c r="V894" s="203"/>
      <c r="W894" s="203"/>
      <c r="X894" s="203"/>
      <c r="Y894" s="203"/>
      <c r="Z894" s="203"/>
      <c r="AA894" s="203"/>
    </row>
    <row r="895" spans="1:27">
      <c r="A895" s="225"/>
      <c r="B895" s="203"/>
      <c r="C895" s="203"/>
      <c r="D895" s="203"/>
      <c r="E895" s="203"/>
      <c r="F895" s="203"/>
      <c r="G895" s="203"/>
      <c r="H895" s="225"/>
      <c r="I895" s="226"/>
      <c r="J895" s="225"/>
      <c r="K895" s="225"/>
      <c r="L895" s="203"/>
      <c r="M895" s="225"/>
      <c r="N895" s="203"/>
      <c r="O895" s="203"/>
      <c r="P895" s="203"/>
      <c r="Q895" s="203"/>
      <c r="R895" s="203"/>
      <c r="S895" s="203"/>
      <c r="T895" s="203"/>
      <c r="U895" s="203"/>
      <c r="V895" s="203"/>
      <c r="W895" s="203"/>
      <c r="X895" s="203"/>
      <c r="Y895" s="203"/>
      <c r="Z895" s="203"/>
      <c r="AA895" s="203"/>
    </row>
    <row r="896" spans="1:27">
      <c r="A896" s="225"/>
      <c r="B896" s="203"/>
      <c r="C896" s="203"/>
      <c r="D896" s="203"/>
      <c r="E896" s="203"/>
      <c r="F896" s="203"/>
      <c r="G896" s="203"/>
      <c r="H896" s="225"/>
      <c r="I896" s="226"/>
      <c r="J896" s="225"/>
      <c r="K896" s="225"/>
      <c r="L896" s="203"/>
      <c r="M896" s="225"/>
      <c r="N896" s="203"/>
      <c r="O896" s="203"/>
      <c r="P896" s="203"/>
      <c r="Q896" s="203"/>
      <c r="R896" s="203"/>
      <c r="S896" s="203"/>
      <c r="T896" s="203"/>
      <c r="U896" s="203"/>
      <c r="V896" s="203"/>
      <c r="W896" s="203"/>
      <c r="X896" s="203"/>
      <c r="Y896" s="203"/>
      <c r="Z896" s="203"/>
      <c r="AA896" s="203"/>
    </row>
    <row r="897" spans="1:27">
      <c r="A897" s="225"/>
      <c r="B897" s="203"/>
      <c r="C897" s="203"/>
      <c r="D897" s="203"/>
      <c r="E897" s="203"/>
      <c r="F897" s="203"/>
      <c r="G897" s="203"/>
      <c r="H897" s="225"/>
      <c r="I897" s="226"/>
      <c r="J897" s="225"/>
      <c r="K897" s="225"/>
      <c r="L897" s="203"/>
      <c r="M897" s="225"/>
      <c r="N897" s="203"/>
      <c r="O897" s="203"/>
      <c r="P897" s="203"/>
      <c r="Q897" s="203"/>
      <c r="R897" s="203"/>
      <c r="S897" s="203"/>
      <c r="T897" s="203"/>
      <c r="U897" s="203"/>
      <c r="V897" s="203"/>
      <c r="W897" s="203"/>
      <c r="X897" s="203"/>
      <c r="Y897" s="203"/>
      <c r="Z897" s="203"/>
      <c r="AA897" s="203"/>
    </row>
    <row r="898" spans="1:27">
      <c r="A898" s="225"/>
      <c r="B898" s="203"/>
      <c r="C898" s="203"/>
      <c r="D898" s="203"/>
      <c r="E898" s="203"/>
      <c r="F898" s="203"/>
      <c r="G898" s="203"/>
      <c r="H898" s="225"/>
      <c r="I898" s="226"/>
      <c r="J898" s="225"/>
      <c r="K898" s="225"/>
      <c r="L898" s="203"/>
      <c r="M898" s="225"/>
      <c r="N898" s="203"/>
      <c r="O898" s="203"/>
      <c r="P898" s="203"/>
      <c r="Q898" s="203"/>
      <c r="R898" s="203"/>
      <c r="S898" s="203"/>
      <c r="T898" s="203"/>
      <c r="U898" s="203"/>
      <c r="V898" s="203"/>
      <c r="W898" s="203"/>
      <c r="X898" s="203"/>
      <c r="Y898" s="203"/>
      <c r="Z898" s="203"/>
      <c r="AA898" s="203"/>
    </row>
    <row r="899" spans="1:27">
      <c r="A899" s="225"/>
      <c r="B899" s="203"/>
      <c r="C899" s="203"/>
      <c r="D899" s="203"/>
      <c r="E899" s="203"/>
      <c r="F899" s="203"/>
      <c r="G899" s="203"/>
      <c r="H899" s="225"/>
      <c r="I899" s="226"/>
      <c r="J899" s="225"/>
      <c r="K899" s="225"/>
      <c r="L899" s="203"/>
      <c r="M899" s="225"/>
      <c r="N899" s="203"/>
      <c r="O899" s="203"/>
      <c r="P899" s="203"/>
      <c r="Q899" s="203"/>
      <c r="R899" s="203"/>
      <c r="S899" s="203"/>
      <c r="T899" s="203"/>
      <c r="U899" s="203"/>
      <c r="V899" s="203"/>
      <c r="W899" s="203"/>
      <c r="X899" s="203"/>
      <c r="Y899" s="203"/>
      <c r="Z899" s="203"/>
      <c r="AA899" s="203"/>
    </row>
    <row r="900" spans="1:27">
      <c r="A900" s="225"/>
      <c r="B900" s="203"/>
      <c r="C900" s="203"/>
      <c r="D900" s="203"/>
      <c r="E900" s="203"/>
      <c r="F900" s="203"/>
      <c r="G900" s="203"/>
      <c r="H900" s="225"/>
      <c r="I900" s="226"/>
      <c r="J900" s="225"/>
      <c r="K900" s="225"/>
      <c r="L900" s="203"/>
      <c r="M900" s="225"/>
      <c r="N900" s="203"/>
      <c r="O900" s="203"/>
      <c r="P900" s="203"/>
      <c r="Q900" s="203"/>
      <c r="R900" s="203"/>
      <c r="S900" s="203"/>
      <c r="T900" s="203"/>
      <c r="U900" s="203"/>
      <c r="V900" s="203"/>
      <c r="W900" s="203"/>
      <c r="X900" s="203"/>
      <c r="Y900" s="203"/>
      <c r="Z900" s="203"/>
      <c r="AA900" s="203"/>
    </row>
    <row r="901" spans="1:27">
      <c r="A901" s="225"/>
      <c r="B901" s="203"/>
      <c r="C901" s="203"/>
      <c r="D901" s="203"/>
      <c r="E901" s="203"/>
      <c r="F901" s="203"/>
      <c r="G901" s="203"/>
      <c r="H901" s="225"/>
      <c r="I901" s="226"/>
      <c r="J901" s="225"/>
      <c r="K901" s="225"/>
      <c r="L901" s="203"/>
      <c r="M901" s="225"/>
      <c r="N901" s="203"/>
      <c r="O901" s="203"/>
      <c r="P901" s="203"/>
      <c r="Q901" s="203"/>
      <c r="R901" s="203"/>
      <c r="S901" s="203"/>
      <c r="T901" s="203"/>
      <c r="U901" s="203"/>
      <c r="V901" s="203"/>
      <c r="W901" s="203"/>
      <c r="X901" s="203"/>
      <c r="Y901" s="203"/>
      <c r="Z901" s="203"/>
      <c r="AA901" s="203"/>
    </row>
    <row r="902" spans="1:27">
      <c r="A902" s="225"/>
      <c r="B902" s="203"/>
      <c r="C902" s="203"/>
      <c r="D902" s="203"/>
      <c r="E902" s="203"/>
      <c r="F902" s="203"/>
      <c r="G902" s="203"/>
      <c r="H902" s="225"/>
      <c r="I902" s="226"/>
      <c r="J902" s="225"/>
      <c r="K902" s="225"/>
      <c r="L902" s="203"/>
      <c r="M902" s="225"/>
      <c r="N902" s="203"/>
      <c r="O902" s="203"/>
      <c r="P902" s="203"/>
      <c r="Q902" s="203"/>
      <c r="R902" s="203"/>
      <c r="S902" s="203"/>
      <c r="T902" s="203"/>
      <c r="U902" s="203"/>
      <c r="V902" s="203"/>
      <c r="W902" s="203"/>
      <c r="X902" s="203"/>
      <c r="Y902" s="203"/>
      <c r="Z902" s="203"/>
      <c r="AA902" s="203"/>
    </row>
    <row r="903" spans="1:27">
      <c r="A903" s="225"/>
      <c r="B903" s="203"/>
      <c r="C903" s="203"/>
      <c r="D903" s="203"/>
      <c r="E903" s="203"/>
      <c r="F903" s="203"/>
      <c r="G903" s="203"/>
      <c r="H903" s="225"/>
      <c r="I903" s="226"/>
      <c r="J903" s="225"/>
      <c r="K903" s="225"/>
      <c r="L903" s="203"/>
      <c r="M903" s="225"/>
      <c r="N903" s="203"/>
      <c r="O903" s="203"/>
      <c r="P903" s="203"/>
      <c r="Q903" s="203"/>
      <c r="R903" s="203"/>
      <c r="S903" s="203"/>
      <c r="T903" s="203"/>
      <c r="U903" s="203"/>
      <c r="V903" s="203"/>
      <c r="W903" s="203"/>
      <c r="X903" s="203"/>
      <c r="Y903" s="203"/>
      <c r="Z903" s="203"/>
      <c r="AA903" s="203"/>
    </row>
    <row r="904" spans="1:27">
      <c r="A904" s="225"/>
      <c r="B904" s="203"/>
      <c r="C904" s="203"/>
      <c r="D904" s="203"/>
      <c r="E904" s="203"/>
      <c r="F904" s="203"/>
      <c r="G904" s="203"/>
      <c r="H904" s="225"/>
      <c r="I904" s="226"/>
      <c r="J904" s="225"/>
      <c r="K904" s="225"/>
      <c r="L904" s="203"/>
      <c r="M904" s="225"/>
      <c r="N904" s="203"/>
      <c r="O904" s="203"/>
      <c r="P904" s="203"/>
      <c r="Q904" s="203"/>
      <c r="R904" s="203"/>
      <c r="S904" s="203"/>
      <c r="T904" s="203"/>
      <c r="U904" s="203"/>
      <c r="V904" s="203"/>
      <c r="W904" s="203"/>
      <c r="X904" s="203"/>
      <c r="Y904" s="203"/>
      <c r="Z904" s="203"/>
      <c r="AA904" s="203"/>
    </row>
    <row r="905" spans="1:27">
      <c r="A905" s="225"/>
      <c r="B905" s="203"/>
      <c r="C905" s="203"/>
      <c r="D905" s="203"/>
      <c r="E905" s="203"/>
      <c r="F905" s="203"/>
      <c r="G905" s="203"/>
      <c r="H905" s="225"/>
      <c r="I905" s="226"/>
      <c r="J905" s="225"/>
      <c r="K905" s="225"/>
      <c r="L905" s="203"/>
      <c r="M905" s="225"/>
      <c r="N905" s="203"/>
      <c r="O905" s="203"/>
      <c r="P905" s="203"/>
      <c r="Q905" s="203"/>
      <c r="R905" s="203"/>
      <c r="S905" s="203"/>
      <c r="T905" s="203"/>
      <c r="U905" s="203"/>
      <c r="V905" s="203"/>
      <c r="W905" s="203"/>
      <c r="X905" s="203"/>
      <c r="Y905" s="203"/>
      <c r="Z905" s="203"/>
      <c r="AA905" s="203"/>
    </row>
    <row r="906" spans="1:27">
      <c r="A906" s="225"/>
      <c r="B906" s="203"/>
      <c r="C906" s="203"/>
      <c r="D906" s="203"/>
      <c r="E906" s="203"/>
      <c r="F906" s="203"/>
      <c r="G906" s="203"/>
      <c r="H906" s="225"/>
      <c r="I906" s="226"/>
      <c r="J906" s="225"/>
      <c r="K906" s="225"/>
      <c r="L906" s="203"/>
      <c r="M906" s="225"/>
      <c r="N906" s="203"/>
      <c r="O906" s="203"/>
      <c r="P906" s="203"/>
      <c r="Q906" s="203"/>
      <c r="R906" s="203"/>
      <c r="S906" s="203"/>
      <c r="T906" s="203"/>
      <c r="U906" s="203"/>
      <c r="V906" s="203"/>
      <c r="W906" s="203"/>
      <c r="X906" s="203"/>
      <c r="Y906" s="203"/>
      <c r="Z906" s="203"/>
      <c r="AA906" s="203"/>
    </row>
    <row r="907" spans="1:27">
      <c r="A907" s="225"/>
      <c r="B907" s="203"/>
      <c r="C907" s="203"/>
      <c r="D907" s="203"/>
      <c r="E907" s="203"/>
      <c r="F907" s="203"/>
      <c r="G907" s="203"/>
      <c r="H907" s="225"/>
      <c r="I907" s="226"/>
      <c r="J907" s="225"/>
      <c r="K907" s="225"/>
      <c r="L907" s="203"/>
      <c r="M907" s="225"/>
      <c r="N907" s="203"/>
      <c r="O907" s="203"/>
      <c r="P907" s="203"/>
      <c r="Q907" s="203"/>
      <c r="R907" s="203"/>
      <c r="S907" s="203"/>
      <c r="T907" s="203"/>
      <c r="U907" s="203"/>
      <c r="V907" s="203"/>
      <c r="W907" s="203"/>
      <c r="X907" s="203"/>
      <c r="Y907" s="203"/>
      <c r="Z907" s="203"/>
      <c r="AA907" s="203"/>
    </row>
    <row r="908" spans="1:27">
      <c r="A908" s="225"/>
      <c r="B908" s="203"/>
      <c r="C908" s="203"/>
      <c r="D908" s="203"/>
      <c r="E908" s="203"/>
      <c r="F908" s="203"/>
      <c r="G908" s="203"/>
      <c r="H908" s="225"/>
      <c r="I908" s="226"/>
      <c r="J908" s="225"/>
      <c r="K908" s="225"/>
      <c r="L908" s="203"/>
      <c r="M908" s="225"/>
      <c r="N908" s="203"/>
      <c r="O908" s="203"/>
      <c r="P908" s="203"/>
      <c r="Q908" s="203"/>
      <c r="R908" s="203"/>
      <c r="S908" s="203"/>
      <c r="T908" s="203"/>
      <c r="U908" s="203"/>
      <c r="V908" s="203"/>
      <c r="W908" s="203"/>
      <c r="X908" s="203"/>
      <c r="Y908" s="203"/>
      <c r="Z908" s="203"/>
      <c r="AA908" s="203"/>
    </row>
    <row r="909" spans="1:27">
      <c r="A909" s="225"/>
      <c r="B909" s="203"/>
      <c r="C909" s="203"/>
      <c r="D909" s="203"/>
      <c r="E909" s="203"/>
      <c r="F909" s="203"/>
      <c r="G909" s="203"/>
      <c r="H909" s="225"/>
      <c r="I909" s="226"/>
      <c r="J909" s="225"/>
      <c r="K909" s="225"/>
      <c r="L909" s="203"/>
      <c r="M909" s="225"/>
      <c r="N909" s="203"/>
      <c r="O909" s="203"/>
      <c r="P909" s="203"/>
      <c r="Q909" s="203"/>
      <c r="R909" s="203"/>
      <c r="S909" s="203"/>
      <c r="T909" s="203"/>
      <c r="U909" s="203"/>
      <c r="V909" s="203"/>
      <c r="W909" s="203"/>
      <c r="X909" s="203"/>
      <c r="Y909" s="203"/>
      <c r="Z909" s="203"/>
      <c r="AA909" s="203"/>
    </row>
    <row r="910" spans="1:27">
      <c r="A910" s="225"/>
      <c r="B910" s="203"/>
      <c r="C910" s="203"/>
      <c r="D910" s="203"/>
      <c r="E910" s="203"/>
      <c r="F910" s="203"/>
      <c r="G910" s="203"/>
      <c r="H910" s="225"/>
      <c r="I910" s="226"/>
      <c r="J910" s="225"/>
      <c r="K910" s="225"/>
      <c r="L910" s="203"/>
      <c r="M910" s="225"/>
      <c r="N910" s="203"/>
      <c r="O910" s="203"/>
      <c r="P910" s="203"/>
      <c r="Q910" s="203"/>
      <c r="R910" s="203"/>
      <c r="S910" s="203"/>
      <c r="T910" s="203"/>
      <c r="U910" s="203"/>
      <c r="V910" s="203"/>
      <c r="W910" s="203"/>
      <c r="X910" s="203"/>
      <c r="Y910" s="203"/>
      <c r="Z910" s="203"/>
      <c r="AA910" s="203"/>
    </row>
    <row r="911" spans="1:27">
      <c r="A911" s="225"/>
      <c r="B911" s="203"/>
      <c r="C911" s="203"/>
      <c r="D911" s="203"/>
      <c r="E911" s="203"/>
      <c r="F911" s="203"/>
      <c r="G911" s="203"/>
      <c r="H911" s="225"/>
      <c r="I911" s="226"/>
      <c r="J911" s="225"/>
      <c r="K911" s="225"/>
      <c r="L911" s="203"/>
      <c r="M911" s="225"/>
      <c r="N911" s="203"/>
      <c r="O911" s="203"/>
      <c r="P911" s="203"/>
      <c r="Q911" s="203"/>
      <c r="R911" s="203"/>
      <c r="S911" s="203"/>
      <c r="T911" s="203"/>
      <c r="U911" s="203"/>
      <c r="V911" s="203"/>
      <c r="W911" s="203"/>
      <c r="X911" s="203"/>
      <c r="Y911" s="203"/>
      <c r="Z911" s="203"/>
      <c r="AA911" s="203"/>
    </row>
    <row r="912" spans="1:27">
      <c r="A912" s="225"/>
      <c r="B912" s="203"/>
      <c r="C912" s="203"/>
      <c r="D912" s="203"/>
      <c r="E912" s="203"/>
      <c r="F912" s="203"/>
      <c r="G912" s="203"/>
      <c r="H912" s="225"/>
      <c r="I912" s="226"/>
      <c r="J912" s="225"/>
      <c r="K912" s="225"/>
      <c r="L912" s="203"/>
      <c r="M912" s="225"/>
      <c r="N912" s="203"/>
      <c r="O912" s="203"/>
      <c r="P912" s="203"/>
      <c r="Q912" s="203"/>
      <c r="R912" s="203"/>
      <c r="S912" s="203"/>
      <c r="T912" s="203"/>
      <c r="U912" s="203"/>
      <c r="V912" s="203"/>
      <c r="W912" s="203"/>
      <c r="X912" s="203"/>
      <c r="Y912" s="203"/>
      <c r="Z912" s="203"/>
      <c r="AA912" s="203"/>
    </row>
    <row r="913" spans="1:27">
      <c r="A913" s="225"/>
      <c r="B913" s="203"/>
      <c r="C913" s="203"/>
      <c r="D913" s="203"/>
      <c r="E913" s="203"/>
      <c r="F913" s="203"/>
      <c r="G913" s="203"/>
      <c r="H913" s="225"/>
      <c r="I913" s="226"/>
      <c r="J913" s="225"/>
      <c r="K913" s="225"/>
      <c r="L913" s="203"/>
      <c r="M913" s="225"/>
      <c r="N913" s="203"/>
      <c r="O913" s="203"/>
      <c r="P913" s="203"/>
      <c r="Q913" s="203"/>
      <c r="R913" s="203"/>
      <c r="S913" s="203"/>
      <c r="T913" s="203"/>
      <c r="U913" s="203"/>
      <c r="V913" s="203"/>
      <c r="W913" s="203"/>
      <c r="X913" s="203"/>
      <c r="Y913" s="203"/>
      <c r="Z913" s="203"/>
      <c r="AA913" s="203"/>
    </row>
    <row r="914" spans="1:27">
      <c r="A914" s="225"/>
      <c r="B914" s="203"/>
      <c r="C914" s="203"/>
      <c r="D914" s="203"/>
      <c r="E914" s="203"/>
      <c r="F914" s="203"/>
      <c r="G914" s="203"/>
      <c r="H914" s="225"/>
      <c r="I914" s="226"/>
      <c r="J914" s="225"/>
      <c r="K914" s="225"/>
      <c r="L914" s="203"/>
      <c r="M914" s="225"/>
      <c r="N914" s="203"/>
      <c r="O914" s="203"/>
      <c r="P914" s="203"/>
      <c r="Q914" s="203"/>
      <c r="R914" s="203"/>
      <c r="S914" s="203"/>
      <c r="T914" s="203"/>
      <c r="U914" s="203"/>
      <c r="V914" s="203"/>
      <c r="W914" s="203"/>
      <c r="X914" s="203"/>
      <c r="Y914" s="203"/>
      <c r="Z914" s="203"/>
      <c r="AA914" s="203"/>
    </row>
    <row r="915" spans="1:27">
      <c r="A915" s="225"/>
      <c r="B915" s="203"/>
      <c r="C915" s="203"/>
      <c r="D915" s="203"/>
      <c r="E915" s="203"/>
      <c r="F915" s="203"/>
      <c r="G915" s="203"/>
      <c r="H915" s="225"/>
      <c r="I915" s="226"/>
      <c r="J915" s="225"/>
      <c r="K915" s="225"/>
      <c r="L915" s="203"/>
      <c r="M915" s="225"/>
      <c r="N915" s="203"/>
      <c r="O915" s="203"/>
      <c r="P915" s="203"/>
      <c r="Q915" s="203"/>
      <c r="R915" s="203"/>
      <c r="S915" s="203"/>
      <c r="T915" s="203"/>
      <c r="U915" s="203"/>
      <c r="V915" s="203"/>
      <c r="W915" s="203"/>
      <c r="X915" s="203"/>
      <c r="Y915" s="203"/>
      <c r="Z915" s="203"/>
      <c r="AA915" s="203"/>
    </row>
    <row r="916" spans="1:27">
      <c r="A916" s="225"/>
      <c r="B916" s="203"/>
      <c r="C916" s="203"/>
      <c r="D916" s="203"/>
      <c r="E916" s="203"/>
      <c r="F916" s="203"/>
      <c r="G916" s="203"/>
      <c r="H916" s="225"/>
      <c r="I916" s="226"/>
      <c r="J916" s="225"/>
      <c r="K916" s="225"/>
      <c r="L916" s="203"/>
      <c r="M916" s="225"/>
      <c r="N916" s="203"/>
      <c r="O916" s="203"/>
      <c r="P916" s="203"/>
      <c r="Q916" s="203"/>
      <c r="R916" s="203"/>
      <c r="S916" s="203"/>
      <c r="T916" s="203"/>
      <c r="U916" s="203"/>
      <c r="V916" s="203"/>
      <c r="W916" s="203"/>
      <c r="X916" s="203"/>
      <c r="Y916" s="203"/>
      <c r="Z916" s="203"/>
      <c r="AA916" s="203"/>
    </row>
    <row r="917" spans="1:27">
      <c r="A917" s="225"/>
      <c r="B917" s="203"/>
      <c r="C917" s="203"/>
      <c r="D917" s="203"/>
      <c r="E917" s="203"/>
      <c r="F917" s="203"/>
      <c r="G917" s="203"/>
      <c r="H917" s="225"/>
      <c r="I917" s="226"/>
      <c r="J917" s="225"/>
      <c r="K917" s="225"/>
      <c r="L917" s="203"/>
      <c r="M917" s="225"/>
      <c r="N917" s="203"/>
      <c r="O917" s="203"/>
      <c r="P917" s="203"/>
      <c r="Q917" s="203"/>
      <c r="R917" s="203"/>
      <c r="S917" s="203"/>
      <c r="T917" s="203"/>
      <c r="U917" s="203"/>
      <c r="V917" s="203"/>
      <c r="W917" s="203"/>
      <c r="X917" s="203"/>
      <c r="Y917" s="203"/>
      <c r="Z917" s="203"/>
      <c r="AA917" s="203"/>
    </row>
    <row r="918" spans="1:27">
      <c r="A918" s="225"/>
      <c r="B918" s="203"/>
      <c r="C918" s="203"/>
      <c r="D918" s="203"/>
      <c r="E918" s="203"/>
      <c r="F918" s="203"/>
      <c r="G918" s="203"/>
      <c r="H918" s="225"/>
      <c r="I918" s="226"/>
      <c r="J918" s="225"/>
      <c r="K918" s="225"/>
      <c r="L918" s="203"/>
      <c r="M918" s="225"/>
      <c r="N918" s="203"/>
      <c r="O918" s="203"/>
      <c r="P918" s="203"/>
      <c r="Q918" s="203"/>
      <c r="R918" s="203"/>
      <c r="S918" s="203"/>
      <c r="T918" s="203"/>
      <c r="U918" s="203"/>
      <c r="V918" s="203"/>
      <c r="W918" s="203"/>
      <c r="X918" s="203"/>
      <c r="Y918" s="203"/>
      <c r="Z918" s="203"/>
      <c r="AA918" s="203"/>
    </row>
    <row r="919" spans="1:27">
      <c r="A919" s="225"/>
      <c r="B919" s="203"/>
      <c r="C919" s="203"/>
      <c r="D919" s="203"/>
      <c r="E919" s="203"/>
      <c r="F919" s="203"/>
      <c r="G919" s="203"/>
      <c r="H919" s="225"/>
      <c r="I919" s="226"/>
      <c r="J919" s="225"/>
      <c r="K919" s="225"/>
      <c r="L919" s="203"/>
      <c r="M919" s="225"/>
      <c r="N919" s="203"/>
      <c r="O919" s="203"/>
      <c r="P919" s="203"/>
      <c r="Q919" s="203"/>
      <c r="R919" s="203"/>
      <c r="S919" s="203"/>
      <c r="T919" s="203"/>
      <c r="U919" s="203"/>
      <c r="V919" s="203"/>
      <c r="W919" s="203"/>
      <c r="X919" s="203"/>
      <c r="Y919" s="203"/>
      <c r="Z919" s="203"/>
      <c r="AA919" s="203"/>
    </row>
    <row r="920" spans="1:27">
      <c r="A920" s="225"/>
      <c r="B920" s="203"/>
      <c r="C920" s="203"/>
      <c r="D920" s="203"/>
      <c r="E920" s="203"/>
      <c r="F920" s="203"/>
      <c r="G920" s="203"/>
      <c r="H920" s="225"/>
      <c r="I920" s="226"/>
      <c r="J920" s="225"/>
      <c r="K920" s="225"/>
      <c r="L920" s="203"/>
      <c r="M920" s="225"/>
      <c r="N920" s="203"/>
      <c r="O920" s="203"/>
      <c r="P920" s="203"/>
      <c r="Q920" s="203"/>
      <c r="R920" s="203"/>
      <c r="S920" s="203"/>
      <c r="T920" s="203"/>
      <c r="U920" s="203"/>
      <c r="V920" s="203"/>
      <c r="W920" s="203"/>
      <c r="X920" s="203"/>
      <c r="Y920" s="203"/>
      <c r="Z920" s="203"/>
      <c r="AA920" s="203"/>
    </row>
    <row r="921" spans="1:27">
      <c r="A921" s="225"/>
      <c r="B921" s="203"/>
      <c r="C921" s="203"/>
      <c r="D921" s="203"/>
      <c r="E921" s="203"/>
      <c r="F921" s="203"/>
      <c r="G921" s="203"/>
      <c r="H921" s="225"/>
      <c r="I921" s="226"/>
      <c r="J921" s="225"/>
      <c r="K921" s="225"/>
      <c r="L921" s="203"/>
      <c r="M921" s="225"/>
      <c r="N921" s="203"/>
      <c r="O921" s="203"/>
      <c r="P921" s="203"/>
      <c r="Q921" s="203"/>
      <c r="R921" s="203"/>
      <c r="S921" s="203"/>
      <c r="T921" s="203"/>
      <c r="U921" s="203"/>
      <c r="V921" s="203"/>
      <c r="W921" s="203"/>
      <c r="X921" s="203"/>
      <c r="Y921" s="203"/>
      <c r="Z921" s="203"/>
      <c r="AA921" s="203"/>
    </row>
    <row r="922" spans="1:27">
      <c r="A922" s="225"/>
      <c r="B922" s="203"/>
      <c r="C922" s="203"/>
      <c r="D922" s="203"/>
      <c r="E922" s="203"/>
      <c r="F922" s="203"/>
      <c r="G922" s="203"/>
      <c r="H922" s="225"/>
      <c r="I922" s="226"/>
      <c r="J922" s="225"/>
      <c r="K922" s="225"/>
      <c r="L922" s="203"/>
      <c r="M922" s="225"/>
      <c r="N922" s="203"/>
      <c r="O922" s="203"/>
      <c r="P922" s="203"/>
      <c r="Q922" s="203"/>
      <c r="R922" s="203"/>
      <c r="S922" s="203"/>
      <c r="T922" s="203"/>
      <c r="U922" s="203"/>
      <c r="V922" s="203"/>
      <c r="W922" s="203"/>
      <c r="X922" s="203"/>
      <c r="Y922" s="203"/>
      <c r="Z922" s="203"/>
      <c r="AA922" s="203"/>
    </row>
    <row r="923" spans="1:27">
      <c r="A923" s="225"/>
      <c r="B923" s="203"/>
      <c r="C923" s="203"/>
      <c r="D923" s="203"/>
      <c r="E923" s="203"/>
      <c r="F923" s="203"/>
      <c r="G923" s="203"/>
      <c r="H923" s="225"/>
      <c r="I923" s="226"/>
      <c r="J923" s="225"/>
      <c r="K923" s="225"/>
      <c r="L923" s="203"/>
      <c r="M923" s="225"/>
      <c r="N923" s="203"/>
      <c r="O923" s="203"/>
      <c r="P923" s="203"/>
      <c r="Q923" s="203"/>
      <c r="R923" s="203"/>
      <c r="S923" s="203"/>
      <c r="T923" s="203"/>
      <c r="U923" s="203"/>
      <c r="V923" s="203"/>
      <c r="W923" s="203"/>
      <c r="X923" s="203"/>
      <c r="Y923" s="203"/>
      <c r="Z923" s="203"/>
      <c r="AA923" s="203"/>
    </row>
    <row r="924" spans="1:27">
      <c r="A924" s="225"/>
      <c r="B924" s="203"/>
      <c r="C924" s="203"/>
      <c r="D924" s="203"/>
      <c r="E924" s="203"/>
      <c r="F924" s="203"/>
      <c r="G924" s="203"/>
      <c r="H924" s="225"/>
      <c r="I924" s="226"/>
      <c r="J924" s="225"/>
      <c r="K924" s="225"/>
      <c r="L924" s="203"/>
      <c r="M924" s="225"/>
      <c r="N924" s="203"/>
      <c r="O924" s="203"/>
      <c r="P924" s="203"/>
      <c r="Q924" s="203"/>
      <c r="R924" s="203"/>
      <c r="S924" s="203"/>
      <c r="T924" s="203"/>
      <c r="U924" s="203"/>
      <c r="V924" s="203"/>
      <c r="W924" s="203"/>
      <c r="X924" s="203"/>
      <c r="Y924" s="203"/>
      <c r="Z924" s="203"/>
      <c r="AA924" s="203"/>
    </row>
    <row r="925" spans="1:27">
      <c r="A925" s="225"/>
      <c r="B925" s="203"/>
      <c r="C925" s="203"/>
      <c r="D925" s="203"/>
      <c r="E925" s="203"/>
      <c r="F925" s="203"/>
      <c r="G925" s="203"/>
      <c r="H925" s="225"/>
      <c r="I925" s="226"/>
      <c r="J925" s="225"/>
      <c r="K925" s="225"/>
      <c r="L925" s="203"/>
      <c r="M925" s="225"/>
      <c r="N925" s="203"/>
      <c r="O925" s="203"/>
      <c r="P925" s="203"/>
      <c r="Q925" s="203"/>
      <c r="R925" s="203"/>
      <c r="S925" s="203"/>
      <c r="T925" s="203"/>
      <c r="U925" s="203"/>
      <c r="V925" s="203"/>
      <c r="W925" s="203"/>
      <c r="X925" s="203"/>
      <c r="Y925" s="203"/>
      <c r="Z925" s="203"/>
      <c r="AA925" s="203"/>
    </row>
    <row r="926" spans="1:27">
      <c r="A926" s="225"/>
      <c r="B926" s="203"/>
      <c r="C926" s="203"/>
      <c r="D926" s="203"/>
      <c r="E926" s="203"/>
      <c r="F926" s="203"/>
      <c r="G926" s="203"/>
      <c r="H926" s="225"/>
      <c r="I926" s="226"/>
      <c r="J926" s="225"/>
      <c r="K926" s="225"/>
      <c r="L926" s="203"/>
      <c r="M926" s="225"/>
      <c r="N926" s="203"/>
      <c r="O926" s="203"/>
      <c r="P926" s="203"/>
      <c r="Q926" s="203"/>
      <c r="R926" s="203"/>
      <c r="S926" s="203"/>
      <c r="T926" s="203"/>
      <c r="U926" s="203"/>
      <c r="V926" s="203"/>
      <c r="W926" s="203"/>
      <c r="X926" s="203"/>
      <c r="Y926" s="203"/>
      <c r="Z926" s="203"/>
      <c r="AA926" s="203"/>
    </row>
    <row r="927" spans="1:27">
      <c r="A927" s="225"/>
      <c r="B927" s="203"/>
      <c r="C927" s="203"/>
      <c r="D927" s="203"/>
      <c r="E927" s="203"/>
      <c r="F927" s="203"/>
      <c r="G927" s="203"/>
      <c r="H927" s="225"/>
      <c r="I927" s="226"/>
      <c r="J927" s="225"/>
      <c r="K927" s="225"/>
      <c r="L927" s="203"/>
      <c r="M927" s="225"/>
      <c r="N927" s="203"/>
      <c r="O927" s="203"/>
      <c r="P927" s="203"/>
      <c r="Q927" s="203"/>
      <c r="R927" s="203"/>
      <c r="S927" s="203"/>
      <c r="T927" s="203"/>
      <c r="U927" s="203"/>
      <c r="V927" s="203"/>
      <c r="W927" s="203"/>
      <c r="X927" s="203"/>
      <c r="Y927" s="203"/>
      <c r="Z927" s="203"/>
      <c r="AA927" s="203"/>
    </row>
    <row r="928" spans="1:27">
      <c r="A928" s="225"/>
      <c r="B928" s="203"/>
      <c r="C928" s="203"/>
      <c r="D928" s="203"/>
      <c r="E928" s="203"/>
      <c r="F928" s="203"/>
      <c r="G928" s="203"/>
      <c r="H928" s="225"/>
      <c r="I928" s="226"/>
      <c r="J928" s="225"/>
      <c r="K928" s="225"/>
      <c r="L928" s="203"/>
      <c r="M928" s="225"/>
      <c r="N928" s="203"/>
      <c r="O928" s="203"/>
      <c r="P928" s="203"/>
      <c r="Q928" s="203"/>
      <c r="R928" s="203"/>
      <c r="S928" s="203"/>
      <c r="T928" s="203"/>
      <c r="U928" s="203"/>
      <c r="V928" s="203"/>
      <c r="W928" s="203"/>
      <c r="X928" s="203"/>
      <c r="Y928" s="203"/>
      <c r="Z928" s="203"/>
      <c r="AA928" s="203"/>
    </row>
    <row r="929" spans="1:27">
      <c r="A929" s="225"/>
      <c r="B929" s="203"/>
      <c r="C929" s="203"/>
      <c r="D929" s="203"/>
      <c r="E929" s="203"/>
      <c r="F929" s="203"/>
      <c r="G929" s="203"/>
      <c r="H929" s="225"/>
      <c r="I929" s="226"/>
      <c r="J929" s="225"/>
      <c r="K929" s="225"/>
      <c r="L929" s="203"/>
      <c r="M929" s="225"/>
      <c r="N929" s="203"/>
      <c r="O929" s="203"/>
      <c r="P929" s="203"/>
      <c r="Q929" s="203"/>
      <c r="R929" s="203"/>
      <c r="S929" s="203"/>
      <c r="T929" s="203"/>
      <c r="U929" s="203"/>
      <c r="V929" s="203"/>
      <c r="W929" s="203"/>
      <c r="X929" s="203"/>
      <c r="Y929" s="203"/>
      <c r="Z929" s="203"/>
      <c r="AA929" s="203"/>
    </row>
    <row r="930" spans="1:27">
      <c r="A930" s="225"/>
      <c r="B930" s="203"/>
      <c r="C930" s="203"/>
      <c r="D930" s="203"/>
      <c r="E930" s="203"/>
      <c r="F930" s="203"/>
      <c r="G930" s="203"/>
      <c r="H930" s="225"/>
      <c r="I930" s="226"/>
      <c r="J930" s="225"/>
      <c r="K930" s="225"/>
      <c r="L930" s="203"/>
      <c r="M930" s="225"/>
      <c r="N930" s="203"/>
      <c r="O930" s="203"/>
      <c r="P930" s="203"/>
      <c r="Q930" s="203"/>
      <c r="R930" s="203"/>
      <c r="S930" s="203"/>
      <c r="T930" s="203"/>
      <c r="U930" s="203"/>
      <c r="V930" s="203"/>
      <c r="W930" s="203"/>
      <c r="X930" s="203"/>
      <c r="Y930" s="203"/>
      <c r="Z930" s="203"/>
      <c r="AA930" s="203"/>
    </row>
    <row r="931" spans="1:27">
      <c r="A931" s="225"/>
      <c r="B931" s="203"/>
      <c r="C931" s="203"/>
      <c r="D931" s="203"/>
      <c r="E931" s="203"/>
      <c r="F931" s="203"/>
      <c r="G931" s="203"/>
      <c r="H931" s="225"/>
      <c r="I931" s="226"/>
      <c r="J931" s="225"/>
      <c r="K931" s="225"/>
      <c r="L931" s="203"/>
      <c r="M931" s="225"/>
      <c r="N931" s="203"/>
      <c r="O931" s="203"/>
      <c r="P931" s="203"/>
      <c r="Q931" s="203"/>
      <c r="R931" s="203"/>
      <c r="S931" s="203"/>
      <c r="T931" s="203"/>
      <c r="U931" s="203"/>
      <c r="V931" s="203"/>
      <c r="W931" s="203"/>
      <c r="X931" s="203"/>
      <c r="Y931" s="203"/>
      <c r="Z931" s="203"/>
      <c r="AA931" s="203"/>
    </row>
    <row r="932" spans="1:27">
      <c r="A932" s="225"/>
      <c r="B932" s="203"/>
      <c r="C932" s="203"/>
      <c r="D932" s="203"/>
      <c r="E932" s="203"/>
      <c r="F932" s="203"/>
      <c r="G932" s="203"/>
      <c r="H932" s="225"/>
      <c r="I932" s="226"/>
      <c r="J932" s="225"/>
      <c r="K932" s="225"/>
      <c r="L932" s="203"/>
      <c r="M932" s="225"/>
      <c r="N932" s="203"/>
      <c r="O932" s="203"/>
      <c r="P932" s="203"/>
      <c r="Q932" s="203"/>
      <c r="R932" s="203"/>
      <c r="S932" s="203"/>
      <c r="T932" s="203"/>
      <c r="U932" s="203"/>
      <c r="V932" s="203"/>
      <c r="W932" s="203"/>
      <c r="X932" s="203"/>
      <c r="Y932" s="203"/>
      <c r="Z932" s="203"/>
      <c r="AA932" s="203"/>
    </row>
    <row r="933" spans="1:27">
      <c r="A933" s="225"/>
      <c r="B933" s="203"/>
      <c r="C933" s="203"/>
      <c r="D933" s="203"/>
      <c r="E933" s="203"/>
      <c r="F933" s="203"/>
      <c r="G933" s="203"/>
      <c r="H933" s="225"/>
      <c r="I933" s="226"/>
      <c r="J933" s="225"/>
      <c r="K933" s="225"/>
      <c r="L933" s="203"/>
      <c r="M933" s="225"/>
      <c r="N933" s="203"/>
      <c r="O933" s="203"/>
      <c r="P933" s="203"/>
      <c r="Q933" s="203"/>
      <c r="R933" s="203"/>
      <c r="S933" s="203"/>
      <c r="T933" s="203"/>
      <c r="U933" s="203"/>
      <c r="V933" s="203"/>
      <c r="W933" s="203"/>
      <c r="X933" s="203"/>
      <c r="Y933" s="203"/>
      <c r="Z933" s="203"/>
      <c r="AA933" s="203"/>
    </row>
    <row r="934" spans="1:27">
      <c r="A934" s="225"/>
      <c r="B934" s="203"/>
      <c r="C934" s="203"/>
      <c r="D934" s="203"/>
      <c r="E934" s="203"/>
      <c r="F934" s="203"/>
      <c r="G934" s="203"/>
      <c r="H934" s="225"/>
      <c r="I934" s="226"/>
      <c r="J934" s="225"/>
      <c r="K934" s="225"/>
      <c r="L934" s="203"/>
      <c r="M934" s="225"/>
      <c r="N934" s="203"/>
      <c r="O934" s="203"/>
      <c r="P934" s="203"/>
      <c r="Q934" s="203"/>
      <c r="R934" s="203"/>
      <c r="S934" s="203"/>
      <c r="T934" s="203"/>
      <c r="U934" s="203"/>
      <c r="V934" s="203"/>
      <c r="W934" s="203"/>
      <c r="X934" s="203"/>
      <c r="Y934" s="203"/>
      <c r="Z934" s="203"/>
      <c r="AA934" s="203"/>
    </row>
    <row r="935" spans="1:27">
      <c r="A935" s="225"/>
      <c r="B935" s="203"/>
      <c r="C935" s="203"/>
      <c r="D935" s="203"/>
      <c r="E935" s="203"/>
      <c r="F935" s="203"/>
      <c r="G935" s="203"/>
      <c r="H935" s="225"/>
      <c r="I935" s="226"/>
      <c r="J935" s="225"/>
      <c r="K935" s="225"/>
      <c r="L935" s="203"/>
      <c r="M935" s="225"/>
      <c r="N935" s="203"/>
      <c r="O935" s="203"/>
      <c r="P935" s="203"/>
      <c r="Q935" s="203"/>
      <c r="R935" s="203"/>
      <c r="S935" s="203"/>
      <c r="T935" s="203"/>
      <c r="U935" s="203"/>
      <c r="V935" s="203"/>
      <c r="W935" s="203"/>
      <c r="X935" s="203"/>
      <c r="Y935" s="203"/>
      <c r="Z935" s="203"/>
      <c r="AA935" s="203"/>
    </row>
    <row r="936" spans="1:27">
      <c r="A936" s="225"/>
      <c r="B936" s="203"/>
      <c r="C936" s="203"/>
      <c r="D936" s="203"/>
      <c r="E936" s="203"/>
      <c r="F936" s="203"/>
      <c r="G936" s="203"/>
      <c r="H936" s="225"/>
      <c r="I936" s="226"/>
      <c r="J936" s="225"/>
      <c r="K936" s="225"/>
      <c r="L936" s="203"/>
      <c r="M936" s="225"/>
      <c r="N936" s="203"/>
      <c r="O936" s="203"/>
      <c r="P936" s="203"/>
      <c r="Q936" s="203"/>
      <c r="R936" s="203"/>
      <c r="S936" s="203"/>
      <c r="T936" s="203"/>
      <c r="U936" s="203"/>
      <c r="V936" s="203"/>
      <c r="W936" s="203"/>
      <c r="X936" s="203"/>
      <c r="Y936" s="203"/>
      <c r="Z936" s="203"/>
      <c r="AA936" s="203"/>
    </row>
    <row r="937" spans="1:27">
      <c r="A937" s="225"/>
      <c r="B937" s="203"/>
      <c r="C937" s="203"/>
      <c r="D937" s="203"/>
      <c r="E937" s="203"/>
      <c r="F937" s="203"/>
      <c r="G937" s="203"/>
      <c r="H937" s="225"/>
      <c r="I937" s="226"/>
      <c r="J937" s="225"/>
      <c r="K937" s="225"/>
      <c r="L937" s="203"/>
      <c r="M937" s="225"/>
      <c r="N937" s="203"/>
      <c r="O937" s="203"/>
      <c r="P937" s="203"/>
      <c r="Q937" s="203"/>
      <c r="R937" s="203"/>
      <c r="S937" s="203"/>
      <c r="T937" s="203"/>
      <c r="U937" s="203"/>
      <c r="V937" s="203"/>
      <c r="W937" s="203"/>
      <c r="X937" s="203"/>
      <c r="Y937" s="203"/>
      <c r="Z937" s="203"/>
      <c r="AA937" s="203"/>
    </row>
    <row r="938" spans="1:27">
      <c r="A938" s="225"/>
      <c r="B938" s="203"/>
      <c r="C938" s="203"/>
      <c r="D938" s="203"/>
      <c r="E938" s="203"/>
      <c r="F938" s="203"/>
      <c r="G938" s="203"/>
      <c r="H938" s="225"/>
      <c r="I938" s="226"/>
      <c r="J938" s="225"/>
      <c r="K938" s="225"/>
      <c r="L938" s="203"/>
      <c r="M938" s="225"/>
      <c r="N938" s="203"/>
      <c r="O938" s="203"/>
      <c r="P938" s="203"/>
      <c r="Q938" s="203"/>
      <c r="R938" s="203"/>
      <c r="S938" s="203"/>
      <c r="T938" s="203"/>
      <c r="U938" s="203"/>
      <c r="V938" s="203"/>
      <c r="W938" s="203"/>
      <c r="X938" s="203"/>
      <c r="Y938" s="203"/>
      <c r="Z938" s="203"/>
      <c r="AA938" s="203"/>
    </row>
    <row r="939" spans="1:27">
      <c r="A939" s="225"/>
      <c r="B939" s="203"/>
      <c r="C939" s="203"/>
      <c r="D939" s="203"/>
      <c r="E939" s="203"/>
      <c r="F939" s="203"/>
      <c r="G939" s="203"/>
      <c r="H939" s="225"/>
      <c r="I939" s="226"/>
      <c r="J939" s="225"/>
      <c r="K939" s="225"/>
      <c r="L939" s="203"/>
      <c r="M939" s="225"/>
      <c r="N939" s="203"/>
      <c r="O939" s="203"/>
      <c r="P939" s="203"/>
      <c r="Q939" s="203"/>
      <c r="R939" s="203"/>
      <c r="S939" s="203"/>
      <c r="T939" s="203"/>
      <c r="U939" s="203"/>
      <c r="V939" s="203"/>
      <c r="W939" s="203"/>
      <c r="X939" s="203"/>
      <c r="Y939" s="203"/>
      <c r="Z939" s="203"/>
      <c r="AA939" s="203"/>
    </row>
    <row r="940" spans="1:27">
      <c r="A940" s="225"/>
      <c r="B940" s="203"/>
      <c r="C940" s="203"/>
      <c r="D940" s="203"/>
      <c r="E940" s="203"/>
      <c r="F940" s="203"/>
      <c r="G940" s="203"/>
      <c r="H940" s="225"/>
      <c r="I940" s="226"/>
      <c r="J940" s="225"/>
      <c r="K940" s="225"/>
      <c r="L940" s="203"/>
      <c r="M940" s="225"/>
      <c r="N940" s="203"/>
      <c r="O940" s="203"/>
      <c r="P940" s="203"/>
      <c r="Q940" s="203"/>
      <c r="R940" s="203"/>
      <c r="S940" s="203"/>
      <c r="T940" s="203"/>
      <c r="U940" s="203"/>
      <c r="V940" s="203"/>
      <c r="W940" s="203"/>
      <c r="X940" s="203"/>
      <c r="Y940" s="203"/>
      <c r="Z940" s="203"/>
      <c r="AA940" s="203"/>
    </row>
    <row r="941" spans="1:27">
      <c r="A941" s="225"/>
      <c r="B941" s="203"/>
      <c r="C941" s="203"/>
      <c r="D941" s="203"/>
      <c r="E941" s="203"/>
      <c r="F941" s="203"/>
      <c r="G941" s="203"/>
      <c r="H941" s="225"/>
      <c r="I941" s="226"/>
      <c r="J941" s="225"/>
      <c r="K941" s="225"/>
      <c r="L941" s="203"/>
      <c r="M941" s="225"/>
      <c r="N941" s="203"/>
      <c r="O941" s="203"/>
      <c r="P941" s="203"/>
      <c r="Q941" s="203"/>
      <c r="R941" s="203"/>
      <c r="S941" s="203"/>
      <c r="T941" s="203"/>
      <c r="U941" s="203"/>
      <c r="V941" s="203"/>
      <c r="W941" s="203"/>
      <c r="X941" s="203"/>
      <c r="Y941" s="203"/>
      <c r="Z941" s="203"/>
      <c r="AA941" s="203"/>
    </row>
    <row r="942" spans="1:27">
      <c r="A942" s="225"/>
      <c r="B942" s="203"/>
      <c r="C942" s="203"/>
      <c r="D942" s="203"/>
      <c r="E942" s="203"/>
      <c r="F942" s="203"/>
      <c r="G942" s="203"/>
      <c r="H942" s="225"/>
      <c r="I942" s="226"/>
      <c r="J942" s="225"/>
      <c r="K942" s="225"/>
      <c r="L942" s="203"/>
      <c r="M942" s="225"/>
      <c r="N942" s="203"/>
      <c r="O942" s="203"/>
      <c r="P942" s="203"/>
      <c r="Q942" s="203"/>
      <c r="R942" s="203"/>
      <c r="S942" s="203"/>
      <c r="T942" s="203"/>
      <c r="U942" s="203"/>
      <c r="V942" s="203"/>
      <c r="W942" s="203"/>
      <c r="X942" s="203"/>
      <c r="Y942" s="203"/>
      <c r="Z942" s="203"/>
      <c r="AA942" s="203"/>
    </row>
    <row r="943" spans="1:27">
      <c r="A943" s="225"/>
      <c r="B943" s="203"/>
      <c r="C943" s="203"/>
      <c r="D943" s="203"/>
      <c r="E943" s="203"/>
      <c r="F943" s="203"/>
      <c r="G943" s="203"/>
      <c r="H943" s="225"/>
      <c r="I943" s="226"/>
      <c r="J943" s="225"/>
      <c r="K943" s="225"/>
      <c r="L943" s="203"/>
      <c r="M943" s="225"/>
      <c r="N943" s="203"/>
      <c r="O943" s="203"/>
      <c r="P943" s="203"/>
      <c r="Q943" s="203"/>
      <c r="R943" s="203"/>
      <c r="S943" s="203"/>
      <c r="T943" s="203"/>
      <c r="U943" s="203"/>
      <c r="V943" s="203"/>
      <c r="W943" s="203"/>
      <c r="X943" s="203"/>
      <c r="Y943" s="203"/>
      <c r="Z943" s="203"/>
      <c r="AA943" s="203"/>
    </row>
    <row r="944" spans="1:27">
      <c r="A944" s="225"/>
      <c r="B944" s="203"/>
      <c r="C944" s="203"/>
      <c r="D944" s="203"/>
      <c r="E944" s="203"/>
      <c r="F944" s="203"/>
      <c r="G944" s="203"/>
      <c r="H944" s="225"/>
      <c r="I944" s="226"/>
      <c r="J944" s="225"/>
      <c r="K944" s="225"/>
      <c r="L944" s="203"/>
      <c r="M944" s="225"/>
      <c r="N944" s="203"/>
      <c r="O944" s="203"/>
      <c r="P944" s="203"/>
      <c r="Q944" s="203"/>
      <c r="R944" s="203"/>
      <c r="S944" s="203"/>
      <c r="T944" s="203"/>
      <c r="U944" s="203"/>
      <c r="V944" s="203"/>
      <c r="W944" s="203"/>
      <c r="X944" s="203"/>
      <c r="Y944" s="203"/>
      <c r="Z944" s="203"/>
      <c r="AA944" s="203"/>
    </row>
    <row r="945" spans="1:27">
      <c r="A945" s="225"/>
      <c r="B945" s="203"/>
      <c r="C945" s="203"/>
      <c r="D945" s="203"/>
      <c r="E945" s="203"/>
      <c r="F945" s="203"/>
      <c r="G945" s="203"/>
      <c r="H945" s="225"/>
      <c r="I945" s="226"/>
      <c r="J945" s="225"/>
      <c r="K945" s="225"/>
      <c r="L945" s="203"/>
      <c r="M945" s="225"/>
      <c r="N945" s="203"/>
      <c r="O945" s="203"/>
      <c r="P945" s="203"/>
      <c r="Q945" s="203"/>
      <c r="R945" s="203"/>
      <c r="S945" s="203"/>
      <c r="T945" s="203"/>
      <c r="U945" s="203"/>
      <c r="V945" s="203"/>
      <c r="W945" s="203"/>
      <c r="X945" s="203"/>
      <c r="Y945" s="203"/>
      <c r="Z945" s="203"/>
      <c r="AA945" s="203"/>
    </row>
    <row r="946" spans="1:27">
      <c r="A946" s="225"/>
      <c r="B946" s="203"/>
      <c r="C946" s="203"/>
      <c r="D946" s="203"/>
      <c r="E946" s="203"/>
      <c r="F946" s="203"/>
      <c r="G946" s="203"/>
      <c r="H946" s="225"/>
      <c r="I946" s="226"/>
      <c r="J946" s="225"/>
      <c r="K946" s="225"/>
      <c r="L946" s="203"/>
      <c r="M946" s="225"/>
      <c r="N946" s="203"/>
      <c r="O946" s="203"/>
      <c r="P946" s="203"/>
      <c r="Q946" s="203"/>
      <c r="R946" s="203"/>
      <c r="S946" s="203"/>
      <c r="T946" s="203"/>
      <c r="U946" s="203"/>
      <c r="V946" s="203"/>
      <c r="W946" s="203"/>
      <c r="X946" s="203"/>
      <c r="Y946" s="203"/>
      <c r="Z946" s="203"/>
      <c r="AA946" s="203"/>
    </row>
    <row r="947" spans="1:27">
      <c r="A947" s="225"/>
      <c r="B947" s="203"/>
      <c r="C947" s="203"/>
      <c r="D947" s="203"/>
      <c r="E947" s="203"/>
      <c r="F947" s="203"/>
      <c r="G947" s="203"/>
      <c r="H947" s="225"/>
      <c r="I947" s="226"/>
      <c r="J947" s="225"/>
      <c r="K947" s="225"/>
      <c r="L947" s="203"/>
      <c r="M947" s="225"/>
      <c r="N947" s="203"/>
      <c r="O947" s="203"/>
      <c r="P947" s="203"/>
      <c r="Q947" s="203"/>
      <c r="R947" s="203"/>
      <c r="S947" s="203"/>
      <c r="T947" s="203"/>
      <c r="U947" s="203"/>
      <c r="V947" s="203"/>
      <c r="W947" s="203"/>
      <c r="X947" s="203"/>
      <c r="Y947" s="203"/>
      <c r="Z947" s="203"/>
      <c r="AA947" s="203"/>
    </row>
    <row r="948" spans="1:27">
      <c r="A948" s="225"/>
      <c r="B948" s="203"/>
      <c r="C948" s="203"/>
      <c r="D948" s="203"/>
      <c r="E948" s="203"/>
      <c r="F948" s="203"/>
      <c r="G948" s="203"/>
      <c r="H948" s="225"/>
      <c r="I948" s="226"/>
      <c r="J948" s="225"/>
      <c r="K948" s="225"/>
      <c r="L948" s="203"/>
      <c r="M948" s="225"/>
      <c r="N948" s="203"/>
      <c r="O948" s="203"/>
      <c r="P948" s="203"/>
      <c r="Q948" s="203"/>
      <c r="R948" s="203"/>
      <c r="S948" s="203"/>
      <c r="T948" s="203"/>
      <c r="U948" s="203"/>
      <c r="V948" s="203"/>
      <c r="W948" s="203"/>
      <c r="X948" s="203"/>
      <c r="Y948" s="203"/>
      <c r="Z948" s="203"/>
      <c r="AA948" s="203"/>
    </row>
    <row r="949" spans="1:27">
      <c r="A949" s="225"/>
      <c r="B949" s="203"/>
      <c r="C949" s="203"/>
      <c r="D949" s="203"/>
      <c r="E949" s="203"/>
      <c r="F949" s="203"/>
      <c r="G949" s="203"/>
      <c r="H949" s="225"/>
      <c r="I949" s="226"/>
      <c r="J949" s="225"/>
      <c r="K949" s="225"/>
      <c r="L949" s="203"/>
      <c r="M949" s="225"/>
      <c r="N949" s="203"/>
      <c r="O949" s="203"/>
      <c r="P949" s="203"/>
      <c r="Q949" s="203"/>
      <c r="R949" s="203"/>
      <c r="S949" s="203"/>
      <c r="T949" s="203"/>
      <c r="U949" s="203"/>
      <c r="V949" s="203"/>
      <c r="W949" s="203"/>
      <c r="X949" s="203"/>
      <c r="Y949" s="203"/>
      <c r="Z949" s="203"/>
      <c r="AA949" s="203"/>
    </row>
    <row r="950" spans="1:27">
      <c r="A950" s="225"/>
      <c r="B950" s="203"/>
      <c r="C950" s="203"/>
      <c r="D950" s="203"/>
      <c r="E950" s="203"/>
      <c r="F950" s="203"/>
      <c r="G950" s="203"/>
      <c r="H950" s="225"/>
      <c r="I950" s="226"/>
      <c r="J950" s="225"/>
      <c r="K950" s="225"/>
      <c r="L950" s="203"/>
      <c r="M950" s="225"/>
      <c r="N950" s="203"/>
      <c r="O950" s="203"/>
      <c r="P950" s="203"/>
      <c r="Q950" s="203"/>
      <c r="R950" s="203"/>
      <c r="S950" s="203"/>
      <c r="T950" s="203"/>
      <c r="U950" s="203"/>
      <c r="V950" s="203"/>
      <c r="W950" s="203"/>
      <c r="X950" s="203"/>
      <c r="Y950" s="203"/>
      <c r="Z950" s="203"/>
      <c r="AA950" s="203"/>
    </row>
    <row r="951" spans="1:27">
      <c r="A951" s="225"/>
      <c r="B951" s="203"/>
      <c r="C951" s="203"/>
      <c r="D951" s="203"/>
      <c r="E951" s="203"/>
      <c r="F951" s="203"/>
      <c r="G951" s="203"/>
      <c r="H951" s="225"/>
      <c r="I951" s="226"/>
      <c r="J951" s="225"/>
      <c r="K951" s="225"/>
      <c r="L951" s="203"/>
      <c r="M951" s="225"/>
      <c r="N951" s="203"/>
      <c r="O951" s="203"/>
      <c r="P951" s="203"/>
      <c r="Q951" s="203"/>
      <c r="R951" s="203"/>
      <c r="S951" s="203"/>
      <c r="T951" s="203"/>
      <c r="U951" s="203"/>
      <c r="V951" s="203"/>
      <c r="W951" s="203"/>
      <c r="X951" s="203"/>
      <c r="Y951" s="203"/>
      <c r="Z951" s="203"/>
      <c r="AA951" s="203"/>
    </row>
    <row r="952" spans="1:27">
      <c r="A952" s="225"/>
      <c r="B952" s="203"/>
      <c r="C952" s="203"/>
      <c r="D952" s="203"/>
      <c r="E952" s="203"/>
      <c r="F952" s="203"/>
      <c r="G952" s="203"/>
      <c r="H952" s="225"/>
      <c r="I952" s="226"/>
      <c r="J952" s="225"/>
      <c r="K952" s="225"/>
      <c r="L952" s="203"/>
      <c r="M952" s="225"/>
      <c r="N952" s="203"/>
      <c r="O952" s="203"/>
      <c r="P952" s="203"/>
      <c r="Q952" s="203"/>
      <c r="R952" s="203"/>
      <c r="S952" s="203"/>
      <c r="T952" s="203"/>
      <c r="U952" s="203"/>
      <c r="V952" s="203"/>
      <c r="W952" s="203"/>
      <c r="X952" s="203"/>
      <c r="Y952" s="203"/>
      <c r="Z952" s="203"/>
      <c r="AA952" s="203"/>
    </row>
    <row r="953" spans="1:27">
      <c r="A953" s="225"/>
      <c r="B953" s="203"/>
      <c r="C953" s="203"/>
      <c r="D953" s="203"/>
      <c r="E953" s="203"/>
      <c r="F953" s="203"/>
      <c r="G953" s="203"/>
      <c r="H953" s="225"/>
      <c r="I953" s="226"/>
      <c r="J953" s="225"/>
      <c r="K953" s="225"/>
      <c r="L953" s="203"/>
      <c r="M953" s="225"/>
      <c r="N953" s="203"/>
      <c r="O953" s="203"/>
      <c r="P953" s="203"/>
      <c r="Q953" s="203"/>
      <c r="R953" s="203"/>
      <c r="S953" s="203"/>
      <c r="T953" s="203"/>
      <c r="U953" s="203"/>
      <c r="V953" s="203"/>
      <c r="W953" s="203"/>
      <c r="X953" s="203"/>
      <c r="Y953" s="203"/>
      <c r="Z953" s="203"/>
      <c r="AA953" s="203"/>
    </row>
    <row r="954" spans="1:27">
      <c r="A954" s="225"/>
      <c r="B954" s="203"/>
      <c r="C954" s="203"/>
      <c r="D954" s="203"/>
      <c r="E954" s="203"/>
      <c r="F954" s="203"/>
      <c r="G954" s="203"/>
      <c r="H954" s="225"/>
      <c r="I954" s="226"/>
      <c r="J954" s="225"/>
      <c r="K954" s="225"/>
      <c r="L954" s="203"/>
      <c r="M954" s="225"/>
      <c r="N954" s="203"/>
      <c r="O954" s="203"/>
      <c r="P954" s="203"/>
      <c r="Q954" s="203"/>
      <c r="R954" s="203"/>
      <c r="S954" s="203"/>
      <c r="T954" s="203"/>
      <c r="U954" s="203"/>
      <c r="V954" s="203"/>
      <c r="W954" s="203"/>
      <c r="X954" s="203"/>
      <c r="Y954" s="203"/>
      <c r="Z954" s="203"/>
      <c r="AA954" s="203"/>
    </row>
    <row r="955" spans="1:27">
      <c r="A955" s="225"/>
      <c r="B955" s="203"/>
      <c r="C955" s="203"/>
      <c r="D955" s="203"/>
      <c r="E955" s="203"/>
      <c r="F955" s="203"/>
      <c r="G955" s="203"/>
      <c r="H955" s="225"/>
      <c r="I955" s="226"/>
      <c r="J955" s="225"/>
      <c r="K955" s="225"/>
      <c r="L955" s="203"/>
      <c r="M955" s="225"/>
      <c r="N955" s="203"/>
      <c r="O955" s="203"/>
      <c r="P955" s="203"/>
      <c r="Q955" s="203"/>
      <c r="R955" s="203"/>
      <c r="S955" s="203"/>
      <c r="T955" s="203"/>
      <c r="U955" s="203"/>
      <c r="V955" s="203"/>
      <c r="W955" s="203"/>
      <c r="X955" s="203"/>
      <c r="Y955" s="203"/>
      <c r="Z955" s="203"/>
      <c r="AA955" s="203"/>
    </row>
    <row r="956" spans="1:27">
      <c r="A956" s="225"/>
      <c r="B956" s="203"/>
      <c r="C956" s="203"/>
      <c r="D956" s="203"/>
      <c r="E956" s="203"/>
      <c r="F956" s="203"/>
      <c r="G956" s="203"/>
      <c r="H956" s="225"/>
      <c r="I956" s="226"/>
      <c r="J956" s="225"/>
      <c r="K956" s="225"/>
      <c r="L956" s="203"/>
      <c r="M956" s="225"/>
      <c r="N956" s="203"/>
      <c r="O956" s="203"/>
      <c r="P956" s="203"/>
      <c r="Q956" s="203"/>
      <c r="R956" s="203"/>
      <c r="S956" s="203"/>
      <c r="T956" s="203"/>
      <c r="U956" s="203"/>
      <c r="V956" s="203"/>
      <c r="W956" s="203"/>
      <c r="X956" s="203"/>
      <c r="Y956" s="203"/>
      <c r="Z956" s="203"/>
      <c r="AA956" s="203"/>
    </row>
    <row r="957" spans="1:27">
      <c r="A957" s="225"/>
      <c r="B957" s="203"/>
      <c r="C957" s="203"/>
      <c r="D957" s="203"/>
      <c r="E957" s="203"/>
      <c r="F957" s="203"/>
      <c r="G957" s="203"/>
      <c r="H957" s="225"/>
      <c r="I957" s="226"/>
      <c r="J957" s="225"/>
      <c r="K957" s="225"/>
      <c r="L957" s="203"/>
      <c r="M957" s="225"/>
      <c r="N957" s="203"/>
      <c r="O957" s="203"/>
      <c r="P957" s="203"/>
      <c r="Q957" s="203"/>
      <c r="R957" s="203"/>
      <c r="S957" s="203"/>
      <c r="T957" s="203"/>
      <c r="U957" s="203"/>
      <c r="V957" s="203"/>
      <c r="W957" s="203"/>
      <c r="X957" s="203"/>
      <c r="Y957" s="203"/>
      <c r="Z957" s="203"/>
      <c r="AA957" s="203"/>
    </row>
    <row r="958" spans="1:27">
      <c r="A958" s="225"/>
      <c r="B958" s="203"/>
      <c r="C958" s="203"/>
      <c r="D958" s="203"/>
      <c r="E958" s="203"/>
      <c r="F958" s="203"/>
      <c r="G958" s="203"/>
      <c r="H958" s="225"/>
      <c r="I958" s="226"/>
      <c r="J958" s="225"/>
      <c r="K958" s="225"/>
      <c r="L958" s="203"/>
      <c r="M958" s="225"/>
      <c r="N958" s="203"/>
      <c r="O958" s="203"/>
      <c r="P958" s="203"/>
      <c r="Q958" s="203"/>
      <c r="R958" s="203"/>
      <c r="S958" s="203"/>
      <c r="T958" s="203"/>
      <c r="U958" s="203"/>
      <c r="V958" s="203"/>
      <c r="W958" s="203"/>
      <c r="X958" s="203"/>
      <c r="Y958" s="203"/>
      <c r="Z958" s="203"/>
      <c r="AA958" s="203"/>
    </row>
    <row r="959" spans="1:27">
      <c r="A959" s="225"/>
      <c r="B959" s="203"/>
      <c r="C959" s="203"/>
      <c r="D959" s="203"/>
      <c r="E959" s="203"/>
      <c r="F959" s="203"/>
      <c r="G959" s="203"/>
      <c r="H959" s="225"/>
      <c r="I959" s="226"/>
      <c r="J959" s="225"/>
      <c r="K959" s="225"/>
      <c r="L959" s="203"/>
      <c r="M959" s="225"/>
      <c r="N959" s="203"/>
      <c r="O959" s="203"/>
      <c r="P959" s="203"/>
      <c r="Q959" s="203"/>
      <c r="R959" s="203"/>
      <c r="S959" s="203"/>
      <c r="T959" s="203"/>
      <c r="U959" s="203"/>
      <c r="V959" s="203"/>
      <c r="W959" s="203"/>
      <c r="X959" s="203"/>
      <c r="Y959" s="203"/>
      <c r="Z959" s="203"/>
      <c r="AA959" s="203"/>
    </row>
    <row r="960" spans="1:27">
      <c r="A960" s="225"/>
      <c r="B960" s="203"/>
      <c r="C960" s="203"/>
      <c r="D960" s="203"/>
      <c r="E960" s="203"/>
      <c r="F960" s="203"/>
      <c r="G960" s="203"/>
      <c r="H960" s="225"/>
      <c r="I960" s="226"/>
      <c r="J960" s="225"/>
      <c r="K960" s="225"/>
      <c r="L960" s="203"/>
      <c r="M960" s="225"/>
      <c r="N960" s="203"/>
      <c r="O960" s="203"/>
      <c r="P960" s="203"/>
      <c r="Q960" s="203"/>
      <c r="R960" s="203"/>
      <c r="S960" s="203"/>
      <c r="T960" s="203"/>
      <c r="U960" s="203"/>
      <c r="V960" s="203"/>
      <c r="W960" s="203"/>
      <c r="X960" s="203"/>
      <c r="Y960" s="203"/>
      <c r="Z960" s="203"/>
      <c r="AA960" s="203"/>
    </row>
    <row r="961" spans="1:27">
      <c r="A961" s="225"/>
      <c r="B961" s="203"/>
      <c r="C961" s="203"/>
      <c r="D961" s="203"/>
      <c r="E961" s="203"/>
      <c r="F961" s="203"/>
      <c r="G961" s="203"/>
      <c r="H961" s="225"/>
      <c r="I961" s="226"/>
      <c r="J961" s="225"/>
      <c r="K961" s="225"/>
      <c r="L961" s="203"/>
      <c r="M961" s="225"/>
      <c r="N961" s="203"/>
      <c r="O961" s="203"/>
      <c r="P961" s="203"/>
      <c r="Q961" s="203"/>
      <c r="R961" s="203"/>
      <c r="S961" s="203"/>
      <c r="T961" s="203"/>
      <c r="U961" s="203"/>
      <c r="V961" s="203"/>
      <c r="W961" s="203"/>
      <c r="X961" s="203"/>
      <c r="Y961" s="203"/>
      <c r="Z961" s="203"/>
      <c r="AA961" s="203"/>
    </row>
    <row r="962" spans="1:27">
      <c r="A962" s="225"/>
      <c r="B962" s="203"/>
      <c r="C962" s="203"/>
      <c r="D962" s="203"/>
      <c r="E962" s="203"/>
      <c r="F962" s="203"/>
      <c r="G962" s="203"/>
      <c r="H962" s="225"/>
      <c r="I962" s="226"/>
      <c r="J962" s="225"/>
      <c r="K962" s="225"/>
      <c r="L962" s="203"/>
      <c r="M962" s="225"/>
      <c r="N962" s="203"/>
      <c r="O962" s="203"/>
      <c r="P962" s="203"/>
      <c r="Q962" s="203"/>
      <c r="R962" s="203"/>
      <c r="S962" s="203"/>
      <c r="T962" s="203"/>
      <c r="U962" s="203"/>
      <c r="V962" s="203"/>
      <c r="W962" s="203"/>
      <c r="X962" s="203"/>
      <c r="Y962" s="203"/>
      <c r="Z962" s="203"/>
      <c r="AA962" s="203"/>
    </row>
    <row r="963" spans="1:27">
      <c r="A963" s="225"/>
      <c r="B963" s="203"/>
      <c r="C963" s="203"/>
      <c r="D963" s="203"/>
      <c r="E963" s="203"/>
      <c r="F963" s="203"/>
      <c r="G963" s="203"/>
      <c r="H963" s="225"/>
      <c r="I963" s="226"/>
      <c r="J963" s="225"/>
      <c r="K963" s="225"/>
      <c r="L963" s="203"/>
      <c r="M963" s="225"/>
      <c r="N963" s="203"/>
      <c r="O963" s="203"/>
      <c r="P963" s="203"/>
      <c r="Q963" s="203"/>
      <c r="R963" s="203"/>
      <c r="S963" s="203"/>
      <c r="T963" s="203"/>
      <c r="U963" s="203"/>
      <c r="V963" s="203"/>
      <c r="W963" s="203"/>
      <c r="X963" s="203"/>
      <c r="Y963" s="203"/>
      <c r="Z963" s="203"/>
      <c r="AA963" s="203"/>
    </row>
    <row r="964" spans="1:27">
      <c r="A964" s="225"/>
      <c r="B964" s="203"/>
      <c r="C964" s="203"/>
      <c r="D964" s="203"/>
      <c r="E964" s="203"/>
      <c r="F964" s="203"/>
      <c r="G964" s="203"/>
      <c r="H964" s="225"/>
      <c r="I964" s="226"/>
      <c r="J964" s="225"/>
      <c r="K964" s="225"/>
      <c r="L964" s="203"/>
      <c r="M964" s="225"/>
      <c r="N964" s="203"/>
      <c r="O964" s="203"/>
      <c r="P964" s="203"/>
      <c r="Q964" s="203"/>
      <c r="R964" s="203"/>
      <c r="S964" s="203"/>
      <c r="T964" s="203"/>
      <c r="U964" s="203"/>
      <c r="V964" s="203"/>
      <c r="W964" s="203"/>
      <c r="X964" s="203"/>
      <c r="Y964" s="203"/>
      <c r="Z964" s="203"/>
      <c r="AA964" s="203"/>
    </row>
    <row r="965" spans="1:27">
      <c r="A965" s="225"/>
      <c r="B965" s="203"/>
      <c r="C965" s="203"/>
      <c r="D965" s="203"/>
      <c r="E965" s="203"/>
      <c r="F965" s="203"/>
      <c r="G965" s="203"/>
      <c r="H965" s="225"/>
      <c r="I965" s="226"/>
      <c r="J965" s="225"/>
      <c r="K965" s="225"/>
      <c r="L965" s="203"/>
      <c r="M965" s="225"/>
      <c r="N965" s="203"/>
      <c r="O965" s="203"/>
      <c r="P965" s="203"/>
      <c r="Q965" s="203"/>
      <c r="R965" s="203"/>
      <c r="S965" s="203"/>
      <c r="T965" s="203"/>
      <c r="U965" s="203"/>
      <c r="V965" s="203"/>
      <c r="W965" s="203"/>
      <c r="X965" s="203"/>
      <c r="Y965" s="203"/>
      <c r="Z965" s="203"/>
      <c r="AA965" s="203"/>
    </row>
    <row r="966" spans="1:27">
      <c r="A966" s="225"/>
      <c r="B966" s="203"/>
      <c r="C966" s="203"/>
      <c r="D966" s="203"/>
      <c r="E966" s="203"/>
      <c r="F966" s="203"/>
      <c r="G966" s="203"/>
      <c r="H966" s="225"/>
      <c r="I966" s="226"/>
      <c r="J966" s="225"/>
      <c r="K966" s="225"/>
      <c r="L966" s="203"/>
      <c r="M966" s="225"/>
      <c r="N966" s="203"/>
      <c r="O966" s="203"/>
      <c r="P966" s="203"/>
      <c r="Q966" s="203"/>
      <c r="R966" s="203"/>
      <c r="S966" s="203"/>
      <c r="T966" s="203"/>
      <c r="U966" s="203"/>
      <c r="V966" s="203"/>
      <c r="W966" s="203"/>
      <c r="X966" s="203"/>
      <c r="Y966" s="203"/>
      <c r="Z966" s="203"/>
      <c r="AA966" s="203"/>
    </row>
    <row r="967" spans="1:27">
      <c r="A967" s="225"/>
      <c r="B967" s="203"/>
      <c r="C967" s="203"/>
      <c r="D967" s="203"/>
      <c r="E967" s="203"/>
      <c r="F967" s="203"/>
      <c r="G967" s="203"/>
      <c r="H967" s="225"/>
      <c r="I967" s="226"/>
      <c r="J967" s="225"/>
      <c r="K967" s="225"/>
      <c r="L967" s="203"/>
      <c r="M967" s="225"/>
      <c r="N967" s="203"/>
      <c r="O967" s="203"/>
      <c r="P967" s="203"/>
      <c r="Q967" s="203"/>
      <c r="R967" s="203"/>
      <c r="S967" s="203"/>
      <c r="T967" s="203"/>
      <c r="U967" s="203"/>
      <c r="V967" s="203"/>
      <c r="W967" s="203"/>
      <c r="X967" s="203"/>
      <c r="Y967" s="203"/>
      <c r="Z967" s="203"/>
      <c r="AA967" s="203"/>
    </row>
    <row r="968" spans="1:27">
      <c r="A968" s="225"/>
      <c r="B968" s="203"/>
      <c r="C968" s="203"/>
      <c r="D968" s="203"/>
      <c r="E968" s="203"/>
      <c r="F968" s="203"/>
      <c r="G968" s="203"/>
      <c r="H968" s="225"/>
      <c r="I968" s="226"/>
      <c r="J968" s="225"/>
      <c r="K968" s="225"/>
      <c r="L968" s="203"/>
      <c r="M968" s="225"/>
      <c r="N968" s="203"/>
      <c r="O968" s="203"/>
      <c r="P968" s="203"/>
      <c r="Q968" s="203"/>
      <c r="R968" s="203"/>
      <c r="S968" s="203"/>
      <c r="T968" s="203"/>
      <c r="U968" s="203"/>
      <c r="V968" s="203"/>
      <c r="W968" s="203"/>
      <c r="X968" s="203"/>
      <c r="Y968" s="203"/>
      <c r="Z968" s="203"/>
      <c r="AA968" s="203"/>
    </row>
    <row r="969" spans="1:27">
      <c r="A969" s="225"/>
      <c r="B969" s="203"/>
      <c r="C969" s="203"/>
      <c r="D969" s="203"/>
      <c r="E969" s="203"/>
      <c r="F969" s="203"/>
      <c r="G969" s="203"/>
      <c r="H969" s="225"/>
      <c r="I969" s="226"/>
      <c r="J969" s="225"/>
      <c r="K969" s="225"/>
      <c r="L969" s="203"/>
      <c r="M969" s="225"/>
      <c r="N969" s="203"/>
      <c r="O969" s="203"/>
      <c r="P969" s="203"/>
      <c r="Q969" s="203"/>
      <c r="R969" s="203"/>
      <c r="S969" s="203"/>
      <c r="T969" s="203"/>
      <c r="U969" s="203"/>
      <c r="V969" s="203"/>
      <c r="W969" s="203"/>
      <c r="X969" s="203"/>
      <c r="Y969" s="203"/>
      <c r="Z969" s="203"/>
      <c r="AA969" s="203"/>
    </row>
    <row r="970" spans="1:27">
      <c r="A970" s="225"/>
      <c r="B970" s="203"/>
      <c r="C970" s="203"/>
      <c r="D970" s="203"/>
      <c r="E970" s="203"/>
      <c r="F970" s="203"/>
      <c r="G970" s="203"/>
      <c r="H970" s="225"/>
      <c r="I970" s="226"/>
      <c r="J970" s="225"/>
      <c r="K970" s="225"/>
      <c r="L970" s="203"/>
      <c r="M970" s="225"/>
      <c r="N970" s="203"/>
      <c r="O970" s="203"/>
      <c r="P970" s="203"/>
      <c r="Q970" s="203"/>
      <c r="R970" s="203"/>
      <c r="S970" s="203"/>
      <c r="T970" s="203"/>
      <c r="U970" s="203"/>
      <c r="V970" s="203"/>
      <c r="W970" s="203"/>
      <c r="X970" s="203"/>
      <c r="Y970" s="203"/>
      <c r="Z970" s="203"/>
      <c r="AA970" s="203"/>
    </row>
    <row r="971" spans="1:27">
      <c r="A971" s="225"/>
      <c r="B971" s="203"/>
      <c r="C971" s="203"/>
      <c r="D971" s="203"/>
      <c r="E971" s="203"/>
      <c r="F971" s="203"/>
      <c r="G971" s="203"/>
      <c r="H971" s="225"/>
      <c r="I971" s="226"/>
      <c r="J971" s="225"/>
      <c r="K971" s="225"/>
      <c r="L971" s="203"/>
      <c r="M971" s="225"/>
      <c r="N971" s="203"/>
      <c r="O971" s="203"/>
      <c r="P971" s="203"/>
      <c r="Q971" s="203"/>
      <c r="R971" s="203"/>
      <c r="S971" s="203"/>
      <c r="T971" s="203"/>
      <c r="U971" s="203"/>
      <c r="V971" s="203"/>
      <c r="W971" s="203"/>
      <c r="X971" s="203"/>
      <c r="Y971" s="203"/>
      <c r="Z971" s="203"/>
      <c r="AA971" s="203"/>
    </row>
    <row r="972" spans="1:27">
      <c r="A972" s="225"/>
      <c r="B972" s="203"/>
      <c r="C972" s="203"/>
      <c r="D972" s="203"/>
      <c r="E972" s="203"/>
      <c r="F972" s="203"/>
      <c r="G972" s="203"/>
      <c r="H972" s="225"/>
      <c r="I972" s="226"/>
      <c r="J972" s="225"/>
      <c r="K972" s="225"/>
      <c r="L972" s="203"/>
      <c r="M972" s="225"/>
      <c r="N972" s="203"/>
      <c r="O972" s="203"/>
      <c r="P972" s="203"/>
      <c r="Q972" s="203"/>
      <c r="R972" s="203"/>
      <c r="S972" s="203"/>
      <c r="T972" s="203"/>
      <c r="U972" s="203"/>
      <c r="V972" s="203"/>
      <c r="W972" s="203"/>
      <c r="X972" s="203"/>
      <c r="Y972" s="203"/>
      <c r="Z972" s="203"/>
      <c r="AA972" s="203"/>
    </row>
    <row r="973" spans="1:27">
      <c r="A973" s="225"/>
      <c r="B973" s="203"/>
      <c r="C973" s="203"/>
      <c r="D973" s="203"/>
      <c r="E973" s="203"/>
      <c r="F973" s="203"/>
      <c r="G973" s="203"/>
      <c r="H973" s="225"/>
      <c r="I973" s="226"/>
      <c r="J973" s="225"/>
      <c r="K973" s="225"/>
      <c r="L973" s="203"/>
      <c r="M973" s="225"/>
      <c r="N973" s="203"/>
      <c r="O973" s="203"/>
      <c r="P973" s="203"/>
      <c r="Q973" s="203"/>
      <c r="R973" s="203"/>
      <c r="S973" s="203"/>
      <c r="T973" s="203"/>
      <c r="U973" s="203"/>
      <c r="V973" s="203"/>
      <c r="W973" s="203"/>
      <c r="X973" s="203"/>
      <c r="Y973" s="203"/>
      <c r="Z973" s="203"/>
      <c r="AA973" s="203"/>
    </row>
    <row r="974" spans="1:27">
      <c r="A974" s="225"/>
      <c r="B974" s="203"/>
      <c r="C974" s="203"/>
      <c r="D974" s="203"/>
      <c r="E974" s="203"/>
      <c r="F974" s="203"/>
      <c r="G974" s="203"/>
      <c r="H974" s="225"/>
      <c r="I974" s="226"/>
      <c r="J974" s="225"/>
      <c r="K974" s="225"/>
      <c r="L974" s="203"/>
      <c r="M974" s="225"/>
      <c r="N974" s="203"/>
      <c r="O974" s="203"/>
      <c r="P974" s="203"/>
      <c r="Q974" s="203"/>
      <c r="R974" s="203"/>
      <c r="S974" s="203"/>
      <c r="T974" s="203"/>
      <c r="U974" s="203"/>
      <c r="V974" s="203"/>
      <c r="W974" s="203"/>
      <c r="X974" s="203"/>
      <c r="Y974" s="203"/>
      <c r="Z974" s="203"/>
      <c r="AA974" s="203"/>
    </row>
    <row r="975" spans="1:27">
      <c r="A975" s="225"/>
      <c r="B975" s="203"/>
      <c r="C975" s="203"/>
      <c r="D975" s="203"/>
      <c r="E975" s="203"/>
      <c r="F975" s="203"/>
      <c r="G975" s="203"/>
      <c r="H975" s="225"/>
      <c r="I975" s="226"/>
      <c r="J975" s="225"/>
      <c r="K975" s="225"/>
      <c r="L975" s="203"/>
      <c r="M975" s="225"/>
      <c r="N975" s="203"/>
      <c r="O975" s="203"/>
      <c r="P975" s="203"/>
      <c r="Q975" s="203"/>
      <c r="R975" s="203"/>
      <c r="S975" s="203"/>
      <c r="T975" s="203"/>
      <c r="U975" s="203"/>
      <c r="V975" s="203"/>
      <c r="W975" s="203"/>
      <c r="X975" s="203"/>
      <c r="Y975" s="203"/>
      <c r="Z975" s="203"/>
      <c r="AA975" s="203"/>
    </row>
    <row r="976" spans="1:27">
      <c r="A976" s="225"/>
      <c r="B976" s="203"/>
      <c r="C976" s="203"/>
      <c r="D976" s="203"/>
      <c r="E976" s="203"/>
      <c r="F976" s="203"/>
      <c r="G976" s="203"/>
      <c r="H976" s="225"/>
      <c r="I976" s="226"/>
      <c r="J976" s="225"/>
      <c r="K976" s="225"/>
      <c r="L976" s="203"/>
      <c r="M976" s="225"/>
      <c r="N976" s="203"/>
      <c r="O976" s="203"/>
      <c r="P976" s="203"/>
      <c r="Q976" s="203"/>
      <c r="R976" s="203"/>
      <c r="S976" s="203"/>
      <c r="T976" s="203"/>
      <c r="U976" s="203"/>
      <c r="V976" s="203"/>
      <c r="W976" s="203"/>
      <c r="X976" s="203"/>
      <c r="Y976" s="203"/>
      <c r="Z976" s="203"/>
      <c r="AA976" s="203"/>
    </row>
    <row r="977" spans="1:27">
      <c r="A977" s="225"/>
      <c r="B977" s="203"/>
      <c r="C977" s="203"/>
      <c r="D977" s="203"/>
      <c r="E977" s="203"/>
      <c r="F977" s="203"/>
      <c r="G977" s="203"/>
      <c r="H977" s="225"/>
      <c r="I977" s="226"/>
      <c r="J977" s="225"/>
      <c r="K977" s="225"/>
      <c r="L977" s="203"/>
      <c r="M977" s="225"/>
      <c r="N977" s="203"/>
      <c r="O977" s="203"/>
      <c r="P977" s="203"/>
      <c r="Q977" s="203"/>
      <c r="R977" s="203"/>
      <c r="S977" s="203"/>
      <c r="T977" s="203"/>
      <c r="U977" s="203"/>
      <c r="V977" s="203"/>
      <c r="W977" s="203"/>
      <c r="X977" s="203"/>
      <c r="Y977" s="203"/>
      <c r="Z977" s="203"/>
      <c r="AA977" s="203"/>
    </row>
    <row r="978" spans="1:27">
      <c r="A978" s="225"/>
      <c r="B978" s="203"/>
      <c r="C978" s="203"/>
      <c r="D978" s="203"/>
      <c r="E978" s="203"/>
      <c r="F978" s="203"/>
      <c r="G978" s="203"/>
      <c r="H978" s="225"/>
      <c r="I978" s="226"/>
      <c r="J978" s="225"/>
      <c r="K978" s="225"/>
      <c r="L978" s="203"/>
      <c r="M978" s="225"/>
      <c r="N978" s="203"/>
      <c r="O978" s="203"/>
      <c r="P978" s="203"/>
      <c r="Q978" s="203"/>
      <c r="R978" s="203"/>
      <c r="S978" s="203"/>
      <c r="T978" s="203"/>
      <c r="U978" s="203"/>
      <c r="V978" s="203"/>
      <c r="W978" s="203"/>
      <c r="X978" s="203"/>
      <c r="Y978" s="203"/>
      <c r="Z978" s="203"/>
      <c r="AA978" s="203"/>
    </row>
    <row r="979" spans="1:27">
      <c r="A979" s="225"/>
      <c r="B979" s="203"/>
      <c r="C979" s="203"/>
      <c r="D979" s="203"/>
      <c r="E979" s="203"/>
      <c r="F979" s="203"/>
      <c r="G979" s="203"/>
      <c r="H979" s="225"/>
      <c r="I979" s="226"/>
      <c r="J979" s="225"/>
      <c r="K979" s="225"/>
      <c r="L979" s="203"/>
      <c r="M979" s="225"/>
      <c r="N979" s="203"/>
      <c r="O979" s="203"/>
      <c r="P979" s="203"/>
      <c r="Q979" s="203"/>
      <c r="R979" s="203"/>
      <c r="S979" s="203"/>
      <c r="T979" s="203"/>
      <c r="U979" s="203"/>
      <c r="V979" s="203"/>
      <c r="W979" s="203"/>
      <c r="X979" s="203"/>
      <c r="Y979" s="203"/>
      <c r="Z979" s="203"/>
      <c r="AA979" s="203"/>
    </row>
    <row r="980" spans="1:27">
      <c r="A980" s="225"/>
      <c r="B980" s="203"/>
      <c r="C980" s="203"/>
      <c r="D980" s="203"/>
      <c r="E980" s="203"/>
      <c r="F980" s="203"/>
      <c r="G980" s="203"/>
      <c r="H980" s="225"/>
      <c r="I980" s="226"/>
      <c r="J980" s="225"/>
      <c r="K980" s="225"/>
      <c r="L980" s="203"/>
      <c r="M980" s="225"/>
      <c r="N980" s="203"/>
      <c r="O980" s="203"/>
      <c r="P980" s="203"/>
      <c r="Q980" s="203"/>
      <c r="R980" s="203"/>
      <c r="S980" s="203"/>
      <c r="T980" s="203"/>
      <c r="U980" s="203"/>
      <c r="V980" s="203"/>
      <c r="W980" s="203"/>
      <c r="X980" s="203"/>
      <c r="Y980" s="203"/>
      <c r="Z980" s="203"/>
      <c r="AA980" s="203"/>
    </row>
    <row r="981" spans="1:27">
      <c r="A981" s="225"/>
      <c r="B981" s="203"/>
      <c r="C981" s="203"/>
      <c r="D981" s="203"/>
      <c r="E981" s="203"/>
      <c r="F981" s="203"/>
      <c r="G981" s="203"/>
      <c r="H981" s="225"/>
      <c r="I981" s="226"/>
      <c r="J981" s="225"/>
      <c r="K981" s="225"/>
      <c r="L981" s="203"/>
      <c r="M981" s="225"/>
      <c r="N981" s="203"/>
      <c r="O981" s="203"/>
      <c r="P981" s="203"/>
      <c r="Q981" s="203"/>
      <c r="R981" s="203"/>
      <c r="S981" s="203"/>
      <c r="T981" s="203"/>
      <c r="U981" s="203"/>
      <c r="V981" s="203"/>
      <c r="W981" s="203"/>
      <c r="X981" s="203"/>
      <c r="Y981" s="203"/>
      <c r="Z981" s="203"/>
      <c r="AA981" s="203"/>
    </row>
    <row r="982" spans="1:27">
      <c r="A982" s="225"/>
      <c r="B982" s="203"/>
      <c r="C982" s="203"/>
      <c r="D982" s="203"/>
      <c r="E982" s="203"/>
      <c r="F982" s="203"/>
      <c r="G982" s="203"/>
      <c r="H982" s="225"/>
      <c r="I982" s="226"/>
      <c r="J982" s="225"/>
      <c r="K982" s="225"/>
      <c r="L982" s="203"/>
      <c r="M982" s="225"/>
      <c r="N982" s="203"/>
      <c r="O982" s="203"/>
      <c r="P982" s="203"/>
      <c r="Q982" s="203"/>
      <c r="R982" s="203"/>
      <c r="S982" s="203"/>
      <c r="T982" s="203"/>
      <c r="U982" s="203"/>
      <c r="V982" s="203"/>
      <c r="W982" s="203"/>
      <c r="X982" s="203"/>
      <c r="Y982" s="203"/>
      <c r="Z982" s="203"/>
      <c r="AA982" s="203"/>
    </row>
    <row r="983" spans="1:27">
      <c r="A983" s="225"/>
      <c r="B983" s="203"/>
      <c r="C983" s="203"/>
      <c r="D983" s="203"/>
      <c r="E983" s="203"/>
      <c r="F983" s="203"/>
      <c r="G983" s="203"/>
      <c r="H983" s="225"/>
      <c r="I983" s="226"/>
      <c r="J983" s="225"/>
      <c r="K983" s="225"/>
      <c r="L983" s="203"/>
      <c r="M983" s="225"/>
      <c r="N983" s="203"/>
      <c r="O983" s="203"/>
      <c r="P983" s="203"/>
      <c r="Q983" s="203"/>
      <c r="R983" s="203"/>
      <c r="S983" s="203"/>
      <c r="T983" s="203"/>
      <c r="U983" s="203"/>
      <c r="V983" s="203"/>
      <c r="W983" s="203"/>
      <c r="X983" s="203"/>
      <c r="Y983" s="203"/>
      <c r="Z983" s="203"/>
      <c r="AA983" s="203"/>
    </row>
    <row r="984" spans="1:27">
      <c r="A984" s="225"/>
      <c r="B984" s="203"/>
      <c r="C984" s="203"/>
      <c r="D984" s="203"/>
      <c r="E984" s="203"/>
      <c r="F984" s="203"/>
      <c r="G984" s="203"/>
      <c r="H984" s="225"/>
      <c r="I984" s="226"/>
      <c r="J984" s="225"/>
      <c r="K984" s="225"/>
      <c r="L984" s="203"/>
      <c r="M984" s="225"/>
      <c r="N984" s="203"/>
      <c r="O984" s="203"/>
      <c r="P984" s="203"/>
      <c r="Q984" s="203"/>
      <c r="R984" s="203"/>
      <c r="S984" s="203"/>
      <c r="T984" s="203"/>
      <c r="U984" s="203"/>
      <c r="V984" s="203"/>
      <c r="W984" s="203"/>
      <c r="X984" s="203"/>
      <c r="Y984" s="203"/>
      <c r="Z984" s="203"/>
      <c r="AA984" s="203"/>
    </row>
    <row r="985" spans="1:27">
      <c r="A985" s="225"/>
      <c r="B985" s="203"/>
      <c r="C985" s="203"/>
      <c r="D985" s="203"/>
      <c r="E985" s="203"/>
      <c r="F985" s="203"/>
      <c r="G985" s="203"/>
      <c r="H985" s="225"/>
      <c r="I985" s="226"/>
      <c r="J985" s="225"/>
      <c r="K985" s="225"/>
      <c r="L985" s="203"/>
      <c r="M985" s="225"/>
      <c r="N985" s="203"/>
      <c r="O985" s="203"/>
      <c r="P985" s="203"/>
      <c r="Q985" s="203"/>
      <c r="R985" s="203"/>
      <c r="S985" s="203"/>
      <c r="T985" s="203"/>
      <c r="U985" s="203"/>
      <c r="V985" s="203"/>
      <c r="W985" s="203"/>
      <c r="X985" s="203"/>
      <c r="Y985" s="203"/>
      <c r="Z985" s="203"/>
      <c r="AA985" s="203"/>
    </row>
    <row r="986" spans="1:27">
      <c r="A986" s="225"/>
      <c r="B986" s="203"/>
      <c r="C986" s="203"/>
      <c r="D986" s="203"/>
      <c r="E986" s="203"/>
      <c r="F986" s="203"/>
      <c r="G986" s="203"/>
      <c r="H986" s="225"/>
      <c r="I986" s="226"/>
      <c r="J986" s="225"/>
      <c r="K986" s="225"/>
      <c r="L986" s="203"/>
      <c r="M986" s="225"/>
      <c r="N986" s="203"/>
      <c r="O986" s="203"/>
      <c r="P986" s="203"/>
      <c r="Q986" s="203"/>
      <c r="R986" s="203"/>
      <c r="S986" s="203"/>
      <c r="T986" s="203"/>
      <c r="U986" s="203"/>
      <c r="V986" s="203"/>
      <c r="W986" s="203"/>
      <c r="X986" s="203"/>
      <c r="Y986" s="203"/>
      <c r="Z986" s="203"/>
      <c r="AA986" s="203"/>
    </row>
    <row r="987" spans="1:27">
      <c r="A987" s="225"/>
      <c r="B987" s="203"/>
      <c r="C987" s="203"/>
      <c r="D987" s="203"/>
      <c r="E987" s="203"/>
      <c r="F987" s="203"/>
      <c r="G987" s="203"/>
      <c r="H987" s="225"/>
      <c r="I987" s="226"/>
      <c r="J987" s="225"/>
      <c r="K987" s="225"/>
      <c r="L987" s="203"/>
      <c r="M987" s="225"/>
      <c r="N987" s="203"/>
      <c r="O987" s="203"/>
      <c r="P987" s="203"/>
      <c r="Q987" s="203"/>
      <c r="R987" s="203"/>
      <c r="S987" s="203"/>
      <c r="T987" s="203"/>
      <c r="U987" s="203"/>
      <c r="V987" s="203"/>
      <c r="W987" s="203"/>
      <c r="X987" s="203"/>
      <c r="Y987" s="203"/>
      <c r="Z987" s="203"/>
      <c r="AA987" s="203"/>
    </row>
    <row r="988" spans="1:27">
      <c r="A988" s="225"/>
      <c r="B988" s="203"/>
      <c r="C988" s="203"/>
      <c r="D988" s="203"/>
      <c r="E988" s="203"/>
      <c r="F988" s="203"/>
      <c r="G988" s="203"/>
      <c r="H988" s="225"/>
      <c r="I988" s="226"/>
      <c r="J988" s="225"/>
      <c r="K988" s="225"/>
      <c r="L988" s="203"/>
      <c r="M988" s="225"/>
      <c r="N988" s="203"/>
      <c r="O988" s="203"/>
      <c r="P988" s="203"/>
      <c r="Q988" s="203"/>
      <c r="R988" s="203"/>
      <c r="S988" s="203"/>
      <c r="T988" s="203"/>
      <c r="U988" s="203"/>
      <c r="V988" s="203"/>
      <c r="W988" s="203"/>
      <c r="X988" s="203"/>
      <c r="Y988" s="203"/>
      <c r="Z988" s="203"/>
      <c r="AA988" s="203"/>
    </row>
    <row r="989" spans="1:27">
      <c r="A989" s="225"/>
      <c r="B989" s="203"/>
      <c r="C989" s="203"/>
      <c r="D989" s="203"/>
      <c r="E989" s="203"/>
      <c r="F989" s="203"/>
      <c r="G989" s="203"/>
      <c r="H989" s="225"/>
      <c r="I989" s="226"/>
      <c r="J989" s="225"/>
      <c r="K989" s="225"/>
      <c r="L989" s="203"/>
      <c r="M989" s="225"/>
      <c r="N989" s="203"/>
      <c r="O989" s="203"/>
      <c r="P989" s="203"/>
      <c r="Q989" s="203"/>
      <c r="R989" s="203"/>
      <c r="S989" s="203"/>
      <c r="T989" s="203"/>
      <c r="U989" s="203"/>
      <c r="V989" s="203"/>
      <c r="W989" s="203"/>
      <c r="X989" s="203"/>
      <c r="Y989" s="203"/>
      <c r="Z989" s="203"/>
      <c r="AA989" s="203"/>
    </row>
    <row r="990" spans="1:27">
      <c r="A990" s="225"/>
      <c r="B990" s="203"/>
      <c r="C990" s="203"/>
      <c r="D990" s="203"/>
      <c r="E990" s="203"/>
      <c r="F990" s="203"/>
      <c r="G990" s="203"/>
      <c r="H990" s="225"/>
      <c r="I990" s="226"/>
      <c r="J990" s="225"/>
      <c r="K990" s="225"/>
      <c r="L990" s="203"/>
      <c r="M990" s="225"/>
      <c r="N990" s="203"/>
      <c r="O990" s="203"/>
      <c r="P990" s="203"/>
      <c r="Q990" s="203"/>
      <c r="R990" s="203"/>
      <c r="S990" s="203"/>
      <c r="T990" s="203"/>
      <c r="U990" s="203"/>
      <c r="V990" s="203"/>
      <c r="W990" s="203"/>
      <c r="X990" s="203"/>
      <c r="Y990" s="203"/>
      <c r="Z990" s="203"/>
      <c r="AA990" s="203"/>
    </row>
    <row r="991" spans="1:27">
      <c r="A991" s="225"/>
      <c r="B991" s="203"/>
      <c r="C991" s="203"/>
      <c r="D991" s="203"/>
      <c r="E991" s="203"/>
      <c r="F991" s="203"/>
      <c r="G991" s="203"/>
      <c r="H991" s="225"/>
      <c r="I991" s="226"/>
      <c r="J991" s="225"/>
      <c r="K991" s="225"/>
      <c r="L991" s="203"/>
      <c r="M991" s="225"/>
      <c r="N991" s="203"/>
      <c r="O991" s="203"/>
      <c r="P991" s="203"/>
      <c r="Q991" s="203"/>
      <c r="R991" s="203"/>
      <c r="S991" s="203"/>
      <c r="T991" s="203"/>
      <c r="U991" s="203"/>
      <c r="V991" s="203"/>
      <c r="W991" s="203"/>
      <c r="X991" s="203"/>
      <c r="Y991" s="203"/>
      <c r="Z991" s="203"/>
      <c r="AA991" s="203"/>
    </row>
    <row r="992" spans="1:27">
      <c r="A992" s="225"/>
      <c r="B992" s="203"/>
      <c r="C992" s="203"/>
      <c r="D992" s="203"/>
      <c r="E992" s="203"/>
      <c r="F992" s="203"/>
      <c r="G992" s="203"/>
      <c r="H992" s="225"/>
      <c r="I992" s="226"/>
      <c r="J992" s="225"/>
      <c r="K992" s="225"/>
      <c r="L992" s="203"/>
      <c r="M992" s="225"/>
      <c r="N992" s="203"/>
      <c r="O992" s="203"/>
      <c r="P992" s="203"/>
      <c r="Q992" s="203"/>
      <c r="R992" s="203"/>
      <c r="S992" s="203"/>
      <c r="T992" s="203"/>
      <c r="U992" s="203"/>
      <c r="V992" s="203"/>
      <c r="W992" s="203"/>
      <c r="X992" s="203"/>
      <c r="Y992" s="203"/>
      <c r="Z992" s="203"/>
      <c r="AA992" s="203"/>
    </row>
    <row r="993" spans="1:27">
      <c r="A993" s="225"/>
      <c r="B993" s="203"/>
      <c r="C993" s="203"/>
      <c r="D993" s="203"/>
      <c r="E993" s="203"/>
      <c r="F993" s="203"/>
      <c r="G993" s="203"/>
      <c r="H993" s="225"/>
      <c r="I993" s="226"/>
      <c r="J993" s="225"/>
      <c r="K993" s="225"/>
      <c r="L993" s="203"/>
      <c r="M993" s="225"/>
      <c r="N993" s="203"/>
      <c r="O993" s="203"/>
      <c r="P993" s="203"/>
      <c r="Q993" s="203"/>
      <c r="R993" s="203"/>
      <c r="S993" s="203"/>
      <c r="T993" s="203"/>
      <c r="U993" s="203"/>
      <c r="V993" s="203"/>
      <c r="W993" s="203"/>
      <c r="X993" s="203"/>
      <c r="Y993" s="203"/>
      <c r="Z993" s="203"/>
      <c r="AA993" s="203"/>
    </row>
    <row r="994" spans="1:27">
      <c r="A994" s="225"/>
      <c r="B994" s="203"/>
      <c r="C994" s="203"/>
      <c r="D994" s="203"/>
      <c r="E994" s="203"/>
      <c r="F994" s="203"/>
      <c r="G994" s="203"/>
      <c r="H994" s="225"/>
      <c r="I994" s="226"/>
      <c r="J994" s="225"/>
      <c r="K994" s="225"/>
      <c r="L994" s="203"/>
      <c r="M994" s="225"/>
      <c r="N994" s="203"/>
      <c r="O994" s="203"/>
      <c r="P994" s="203"/>
      <c r="Q994" s="203"/>
      <c r="R994" s="203"/>
      <c r="S994" s="203"/>
      <c r="T994" s="203"/>
      <c r="U994" s="203"/>
      <c r="V994" s="203"/>
      <c r="W994" s="203"/>
      <c r="X994" s="203"/>
      <c r="Y994" s="203"/>
      <c r="Z994" s="203"/>
      <c r="AA994" s="203"/>
    </row>
    <row r="995" spans="1:27">
      <c r="A995" s="225"/>
      <c r="B995" s="203"/>
      <c r="C995" s="203"/>
      <c r="D995" s="203"/>
      <c r="E995" s="203"/>
      <c r="F995" s="203"/>
      <c r="G995" s="203"/>
      <c r="H995" s="225"/>
      <c r="I995" s="226"/>
      <c r="J995" s="225"/>
      <c r="K995" s="225"/>
      <c r="L995" s="203"/>
      <c r="M995" s="225"/>
      <c r="N995" s="203"/>
      <c r="O995" s="203"/>
      <c r="P995" s="203"/>
      <c r="Q995" s="203"/>
      <c r="R995" s="203"/>
      <c r="S995" s="203"/>
      <c r="T995" s="203"/>
      <c r="U995" s="203"/>
      <c r="V995" s="203"/>
      <c r="W995" s="203"/>
      <c r="X995" s="203"/>
      <c r="Y995" s="203"/>
      <c r="Z995" s="203"/>
      <c r="AA995" s="203"/>
    </row>
    <row r="996" spans="1:27">
      <c r="A996" s="225"/>
      <c r="B996" s="203"/>
      <c r="C996" s="203"/>
      <c r="D996" s="203"/>
      <c r="E996" s="203"/>
      <c r="F996" s="203"/>
      <c r="G996" s="203"/>
      <c r="H996" s="225"/>
      <c r="I996" s="226"/>
      <c r="J996" s="225"/>
      <c r="K996" s="225"/>
      <c r="L996" s="203"/>
      <c r="M996" s="225"/>
      <c r="N996" s="203"/>
      <c r="O996" s="203"/>
      <c r="P996" s="203"/>
      <c r="Q996" s="203"/>
      <c r="R996" s="203"/>
      <c r="S996" s="203"/>
      <c r="T996" s="203"/>
      <c r="U996" s="203"/>
      <c r="V996" s="203"/>
      <c r="W996" s="203"/>
      <c r="X996" s="203"/>
      <c r="Y996" s="203"/>
      <c r="Z996" s="203"/>
      <c r="AA996" s="203"/>
    </row>
    <row r="997" spans="1:27">
      <c r="A997" s="225"/>
      <c r="B997" s="203"/>
      <c r="C997" s="203"/>
      <c r="D997" s="203"/>
      <c r="E997" s="203"/>
      <c r="F997" s="203"/>
      <c r="G997" s="203"/>
      <c r="H997" s="225"/>
      <c r="I997" s="226"/>
      <c r="J997" s="225"/>
      <c r="K997" s="225"/>
      <c r="L997" s="203"/>
      <c r="M997" s="225"/>
      <c r="N997" s="203"/>
      <c r="O997" s="203"/>
      <c r="P997" s="203"/>
      <c r="Q997" s="203"/>
      <c r="R997" s="203"/>
      <c r="S997" s="203"/>
      <c r="T997" s="203"/>
      <c r="U997" s="203"/>
      <c r="V997" s="203"/>
      <c r="W997" s="203"/>
      <c r="X997" s="203"/>
      <c r="Y997" s="203"/>
      <c r="Z997" s="203"/>
      <c r="AA997" s="203"/>
    </row>
    <row r="998" spans="1:27">
      <c r="A998" s="225"/>
      <c r="B998" s="203"/>
      <c r="C998" s="203"/>
      <c r="D998" s="203"/>
      <c r="E998" s="203"/>
      <c r="F998" s="203"/>
      <c r="G998" s="203"/>
      <c r="H998" s="225"/>
      <c r="I998" s="226"/>
      <c r="J998" s="225"/>
      <c r="K998" s="225"/>
      <c r="L998" s="203"/>
      <c r="M998" s="225"/>
      <c r="N998" s="203"/>
      <c r="O998" s="203"/>
      <c r="P998" s="203"/>
      <c r="Q998" s="203"/>
      <c r="R998" s="203"/>
      <c r="S998" s="203"/>
      <c r="T998" s="203"/>
      <c r="U998" s="203"/>
      <c r="V998" s="203"/>
      <c r="W998" s="203"/>
      <c r="X998" s="203"/>
      <c r="Y998" s="203"/>
      <c r="Z998" s="203"/>
      <c r="AA998" s="203"/>
    </row>
    <row r="999" spans="1:27">
      <c r="A999" s="225"/>
      <c r="B999" s="203"/>
      <c r="C999" s="203"/>
      <c r="D999" s="203"/>
      <c r="E999" s="203"/>
      <c r="F999" s="203"/>
      <c r="G999" s="203"/>
      <c r="H999" s="225"/>
      <c r="I999" s="226"/>
      <c r="J999" s="225"/>
      <c r="K999" s="225"/>
      <c r="L999" s="203"/>
      <c r="M999" s="225"/>
      <c r="N999" s="203"/>
      <c r="O999" s="203"/>
      <c r="P999" s="203"/>
      <c r="Q999" s="203"/>
      <c r="R999" s="203"/>
      <c r="S999" s="203"/>
      <c r="T999" s="203"/>
      <c r="U999" s="203"/>
      <c r="V999" s="203"/>
      <c r="W999" s="203"/>
      <c r="X999" s="203"/>
      <c r="Y999" s="203"/>
      <c r="Z999" s="203"/>
      <c r="AA999" s="203"/>
    </row>
    <row r="1000" spans="1:27">
      <c r="A1000" s="225"/>
      <c r="B1000" s="203"/>
      <c r="C1000" s="203"/>
      <c r="D1000" s="203"/>
      <c r="E1000" s="203"/>
      <c r="F1000" s="203"/>
      <c r="G1000" s="203"/>
      <c r="H1000" s="225"/>
      <c r="I1000" s="226"/>
      <c r="J1000" s="225"/>
      <c r="K1000" s="225"/>
      <c r="L1000" s="203"/>
      <c r="M1000" s="225"/>
      <c r="N1000" s="203"/>
      <c r="O1000" s="203"/>
      <c r="P1000" s="203"/>
      <c r="Q1000" s="203"/>
      <c r="R1000" s="203"/>
      <c r="S1000" s="203"/>
      <c r="T1000" s="203"/>
      <c r="U1000" s="203"/>
      <c r="V1000" s="203"/>
      <c r="W1000" s="203"/>
      <c r="X1000" s="203"/>
      <c r="Y1000" s="203"/>
      <c r="Z1000" s="203"/>
      <c r="AA1000" s="203"/>
    </row>
    <row r="1001" spans="1:27">
      <c r="A1001" s="225"/>
      <c r="B1001" s="203"/>
      <c r="C1001" s="203"/>
      <c r="D1001" s="203"/>
      <c r="E1001" s="203"/>
      <c r="F1001" s="203"/>
      <c r="G1001" s="203"/>
      <c r="H1001" s="225"/>
      <c r="I1001" s="226"/>
      <c r="J1001" s="225"/>
      <c r="K1001" s="225"/>
      <c r="L1001" s="203"/>
      <c r="M1001" s="225"/>
      <c r="N1001" s="203"/>
      <c r="O1001" s="203"/>
      <c r="P1001" s="203"/>
      <c r="Q1001" s="203"/>
      <c r="R1001" s="203"/>
      <c r="S1001" s="203"/>
      <c r="T1001" s="203"/>
      <c r="U1001" s="203"/>
      <c r="V1001" s="203"/>
      <c r="W1001" s="203"/>
      <c r="X1001" s="203"/>
      <c r="Y1001" s="203"/>
      <c r="Z1001" s="203"/>
      <c r="AA1001" s="203"/>
    </row>
    <row r="1002" spans="1:27">
      <c r="A1002" s="225"/>
      <c r="B1002" s="203"/>
      <c r="C1002" s="203"/>
      <c r="D1002" s="203"/>
      <c r="E1002" s="203"/>
      <c r="F1002" s="203"/>
      <c r="G1002" s="203"/>
      <c r="H1002" s="225"/>
      <c r="I1002" s="226"/>
      <c r="J1002" s="225"/>
      <c r="K1002" s="225"/>
      <c r="L1002" s="203"/>
      <c r="M1002" s="225"/>
      <c r="N1002" s="203"/>
      <c r="O1002" s="203"/>
      <c r="P1002" s="203"/>
      <c r="Q1002" s="203"/>
      <c r="R1002" s="203"/>
      <c r="S1002" s="203"/>
      <c r="T1002" s="203"/>
      <c r="U1002" s="203"/>
      <c r="V1002" s="203"/>
      <c r="W1002" s="203"/>
      <c r="X1002" s="203"/>
      <c r="Y1002" s="203"/>
      <c r="Z1002" s="203"/>
      <c r="AA1002" s="203"/>
    </row>
    <row r="1003" spans="1:27">
      <c r="A1003" s="225"/>
      <c r="B1003" s="203"/>
      <c r="C1003" s="203"/>
      <c r="D1003" s="203"/>
      <c r="E1003" s="203"/>
      <c r="F1003" s="203"/>
      <c r="G1003" s="203"/>
      <c r="H1003" s="225"/>
      <c r="I1003" s="226"/>
      <c r="J1003" s="225"/>
      <c r="K1003" s="225"/>
      <c r="L1003" s="203"/>
      <c r="M1003" s="225"/>
      <c r="N1003" s="203"/>
      <c r="O1003" s="203"/>
      <c r="P1003" s="203"/>
      <c r="Q1003" s="203"/>
      <c r="R1003" s="203"/>
      <c r="S1003" s="203"/>
      <c r="T1003" s="203"/>
      <c r="U1003" s="203"/>
      <c r="V1003" s="203"/>
      <c r="W1003" s="203"/>
      <c r="X1003" s="203"/>
      <c r="Y1003" s="203"/>
      <c r="Z1003" s="203"/>
      <c r="AA1003" s="203"/>
    </row>
    <row r="1004" spans="1:27">
      <c r="A1004" s="225"/>
      <c r="B1004" s="203"/>
      <c r="C1004" s="203"/>
      <c r="D1004" s="203"/>
      <c r="E1004" s="203"/>
      <c r="F1004" s="203"/>
      <c r="G1004" s="203"/>
      <c r="H1004" s="225"/>
      <c r="I1004" s="226"/>
      <c r="J1004" s="225"/>
      <c r="K1004" s="225"/>
      <c r="L1004" s="203"/>
      <c r="M1004" s="225"/>
      <c r="N1004" s="203"/>
      <c r="O1004" s="203"/>
      <c r="P1004" s="203"/>
      <c r="Q1004" s="203"/>
      <c r="R1004" s="203"/>
      <c r="S1004" s="203"/>
      <c r="T1004" s="203"/>
      <c r="U1004" s="203"/>
      <c r="V1004" s="203"/>
      <c r="W1004" s="203"/>
      <c r="X1004" s="203"/>
      <c r="Y1004" s="203"/>
      <c r="Z1004" s="203"/>
      <c r="AA1004" s="203"/>
    </row>
    <row r="1005" spans="1:27">
      <c r="A1005" s="225"/>
      <c r="B1005" s="203"/>
      <c r="C1005" s="203"/>
      <c r="D1005" s="203"/>
      <c r="E1005" s="203"/>
      <c r="F1005" s="203"/>
      <c r="G1005" s="203"/>
      <c r="H1005" s="225"/>
      <c r="I1005" s="226"/>
      <c r="J1005" s="225"/>
      <c r="K1005" s="225"/>
      <c r="L1005" s="203"/>
      <c r="M1005" s="225"/>
      <c r="N1005" s="203"/>
      <c r="O1005" s="203"/>
      <c r="P1005" s="203"/>
      <c r="Q1005" s="203"/>
      <c r="R1005" s="203"/>
      <c r="S1005" s="203"/>
      <c r="T1005" s="203"/>
      <c r="U1005" s="203"/>
      <c r="V1005" s="203"/>
      <c r="W1005" s="203"/>
      <c r="X1005" s="203"/>
      <c r="Y1005" s="203"/>
      <c r="Z1005" s="203"/>
      <c r="AA1005" s="203"/>
    </row>
  </sheetData>
  <sortState xmlns:xlrd2="http://schemas.microsoft.com/office/spreadsheetml/2017/richdata2" ref="A2:S314">
    <sortCondition ref="C2:C314"/>
    <sortCondition ref="D2:D314"/>
  </sortState>
  <hyperlinks>
    <hyperlink ref="I64" r:id="rId1" xr:uid="{00000000-0004-0000-0800-000000000000}"/>
    <hyperlink ref="I251" r:id="rId2" xr:uid="{00000000-0004-0000-0800-000001000000}"/>
  </hyperlinks>
  <pageMargins left="0.7" right="0.7" top="0.75" bottom="0.75" header="0" footer="0"/>
  <pageSetup orientation="landscape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800-000000000000}">
          <x14:formula1>
            <xm:f>'HSV &amp; North Ala Agents'!$Q$395:$Q$403</xm:f>
          </x14:formula1>
          <xm:sqref>Q131:S131</xm:sqref>
        </x14:dataValidation>
        <x14:dataValidation type="list" allowBlank="1" showInputMessage="1" prompt="Dbl Click and enter Specialty" xr:uid="{00000000-0002-0000-0800-000001000000}">
          <x14:formula1>
            <xm:f>'HSV &amp; North Ala Agents'!$Q$395:$Q$403</xm:f>
          </x14:formula1>
          <xm:sqref>Q2:S130 Q132:S237 Q239:S306 Q308:S318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X992"/>
  <sheetViews>
    <sheetView workbookViewId="0">
      <selection activeCell="I2" sqref="I2:I38"/>
    </sheetView>
  </sheetViews>
  <sheetFormatPr defaultColWidth="14.42578125" defaultRowHeight="15" customHeight="1"/>
  <cols>
    <col min="1" max="1" width="7.140625" customWidth="1"/>
    <col min="2" max="2" width="19" customWidth="1"/>
    <col min="3" max="3" width="39.7109375" customWidth="1"/>
    <col min="4" max="4" width="24" customWidth="1"/>
    <col min="5" max="5" width="16.140625" customWidth="1"/>
    <col min="6" max="6" width="8.140625" customWidth="1"/>
    <col min="7" max="7" width="14.140625" customWidth="1"/>
    <col min="8" max="8" width="8.5703125" customWidth="1"/>
    <col min="9" max="9" width="39.85546875" customWidth="1"/>
    <col min="10" max="10" width="16.7109375" customWidth="1"/>
    <col min="11" max="11" width="15.42578125" customWidth="1"/>
    <col min="12" max="12" width="24.7109375" customWidth="1"/>
    <col min="13" max="13" width="12.28515625" customWidth="1"/>
    <col min="14" max="14" width="19.140625" customWidth="1"/>
    <col min="15" max="15" width="7.7109375" customWidth="1"/>
    <col min="16" max="16" width="9.7109375" customWidth="1"/>
    <col min="17" max="17" width="13.140625" customWidth="1"/>
    <col min="18" max="18" width="12.5703125" customWidth="1"/>
    <col min="19" max="19" width="11.5703125" customWidth="1"/>
    <col min="20" max="24" width="17.28515625" customWidth="1"/>
  </cols>
  <sheetData>
    <row r="1" spans="1:24" ht="12.75" customHeight="1">
      <c r="A1" s="227" t="s">
        <v>245</v>
      </c>
      <c r="B1" s="227" t="s">
        <v>1605</v>
      </c>
      <c r="C1" s="227" t="s">
        <v>0</v>
      </c>
      <c r="D1" s="227" t="s">
        <v>1</v>
      </c>
      <c r="E1" s="227" t="s">
        <v>2</v>
      </c>
      <c r="F1" s="227" t="s">
        <v>1880</v>
      </c>
      <c r="G1" s="227" t="s">
        <v>4</v>
      </c>
      <c r="H1" s="227" t="s">
        <v>3607</v>
      </c>
      <c r="I1" s="227" t="s">
        <v>6</v>
      </c>
      <c r="J1" s="227" t="s">
        <v>3608</v>
      </c>
      <c r="K1" s="227" t="s">
        <v>3609</v>
      </c>
      <c r="L1" s="227" t="s">
        <v>3610</v>
      </c>
      <c r="M1" s="227" t="s">
        <v>3611</v>
      </c>
      <c r="N1" s="227" t="s">
        <v>3612</v>
      </c>
      <c r="O1" s="227" t="s">
        <v>3613</v>
      </c>
      <c r="P1" s="227" t="s">
        <v>3614</v>
      </c>
      <c r="Q1" s="228"/>
      <c r="R1" s="228"/>
      <c r="S1" s="228"/>
      <c r="T1" s="41"/>
      <c r="U1" s="41"/>
      <c r="V1" s="41"/>
      <c r="W1" s="41"/>
      <c r="X1" s="41"/>
    </row>
    <row r="2" spans="1:24" ht="12.75" customHeight="1">
      <c r="A2" s="9">
        <v>1</v>
      </c>
      <c r="B2" s="9" t="s">
        <v>3615</v>
      </c>
      <c r="C2" s="9" t="s">
        <v>3616</v>
      </c>
      <c r="D2" s="9" t="s">
        <v>3617</v>
      </c>
      <c r="E2" s="9" t="s">
        <v>155</v>
      </c>
      <c r="F2" s="9" t="s">
        <v>3372</v>
      </c>
      <c r="G2" s="9" t="s">
        <v>3618</v>
      </c>
      <c r="H2" s="9"/>
      <c r="I2" s="9" t="s">
        <v>3619</v>
      </c>
      <c r="J2" s="9" t="s">
        <v>3620</v>
      </c>
      <c r="K2" s="9" t="s">
        <v>3621</v>
      </c>
      <c r="L2" s="9" t="s">
        <v>3622</v>
      </c>
      <c r="M2" s="9"/>
      <c r="N2" s="9" t="s">
        <v>3623</v>
      </c>
      <c r="O2" s="197" t="s">
        <v>22</v>
      </c>
      <c r="P2" s="197">
        <v>36352</v>
      </c>
      <c r="T2" s="11"/>
      <c r="U2" s="11"/>
      <c r="V2" s="11"/>
      <c r="W2" s="11"/>
      <c r="X2" s="11"/>
    </row>
    <row r="3" spans="1:24" ht="12.75" customHeight="1">
      <c r="A3" s="9">
        <v>1</v>
      </c>
      <c r="B3" s="9" t="s">
        <v>3615</v>
      </c>
      <c r="C3" s="4" t="s">
        <v>3624</v>
      </c>
      <c r="D3" s="4" t="s">
        <v>3630</v>
      </c>
      <c r="E3" s="4" t="s">
        <v>3631</v>
      </c>
      <c r="F3" s="4"/>
      <c r="G3" s="4" t="s">
        <v>3632</v>
      </c>
      <c r="H3" s="4" t="s">
        <v>2000</v>
      </c>
      <c r="I3" s="4" t="s">
        <v>3633</v>
      </c>
      <c r="J3" s="4" t="s">
        <v>3628</v>
      </c>
      <c r="K3" s="4"/>
      <c r="L3" s="4" t="s">
        <v>3629</v>
      </c>
      <c r="M3" s="4"/>
      <c r="N3" s="4" t="s">
        <v>342</v>
      </c>
      <c r="O3" s="41" t="s">
        <v>22</v>
      </c>
      <c r="P3" s="41">
        <v>36604</v>
      </c>
      <c r="Q3" s="4"/>
      <c r="R3" s="4"/>
      <c r="S3" s="4"/>
      <c r="T3" s="41"/>
      <c r="U3" s="41"/>
      <c r="V3" s="41"/>
      <c r="W3" s="41"/>
      <c r="X3" s="41"/>
    </row>
    <row r="4" spans="1:24" ht="12.75" customHeight="1">
      <c r="A4" s="9">
        <v>1</v>
      </c>
      <c r="B4" s="9" t="s">
        <v>3615</v>
      </c>
      <c r="C4" s="4" t="s">
        <v>3624</v>
      </c>
      <c r="D4" s="4" t="s">
        <v>3625</v>
      </c>
      <c r="E4" s="4" t="s">
        <v>2108</v>
      </c>
      <c r="F4" s="4"/>
      <c r="G4" s="4" t="s">
        <v>3626</v>
      </c>
      <c r="H4" s="4" t="s">
        <v>1888</v>
      </c>
      <c r="I4" s="3" t="s">
        <v>3627</v>
      </c>
      <c r="J4" s="4" t="s">
        <v>3628</v>
      </c>
      <c r="K4" s="194"/>
      <c r="L4" s="4" t="s">
        <v>3629</v>
      </c>
      <c r="M4" s="4"/>
      <c r="N4" s="4" t="s">
        <v>342</v>
      </c>
      <c r="O4" s="41" t="s">
        <v>22</v>
      </c>
      <c r="P4" s="41">
        <v>36604</v>
      </c>
      <c r="Q4" s="4"/>
      <c r="R4" s="4"/>
      <c r="S4" s="4"/>
      <c r="T4" s="11"/>
      <c r="U4" s="11"/>
      <c r="V4" s="11"/>
      <c r="W4" s="11"/>
      <c r="X4" s="11"/>
    </row>
    <row r="5" spans="1:24" ht="12.75" customHeight="1">
      <c r="A5" s="9">
        <v>1</v>
      </c>
      <c r="B5" s="9" t="s">
        <v>3615</v>
      </c>
      <c r="C5" s="4" t="s">
        <v>3624</v>
      </c>
      <c r="D5" s="4" t="s">
        <v>3638</v>
      </c>
      <c r="E5" s="4" t="s">
        <v>155</v>
      </c>
      <c r="F5" s="4"/>
      <c r="G5" s="4" t="s">
        <v>3639</v>
      </c>
      <c r="H5" s="4"/>
      <c r="I5" s="4" t="s">
        <v>3640</v>
      </c>
      <c r="J5" s="4" t="s">
        <v>3628</v>
      </c>
      <c r="K5" s="4"/>
      <c r="L5" s="4" t="s">
        <v>3629</v>
      </c>
      <c r="M5" s="240"/>
      <c r="N5" s="4" t="s">
        <v>342</v>
      </c>
      <c r="O5" s="41" t="s">
        <v>22</v>
      </c>
      <c r="P5" s="41">
        <v>36604</v>
      </c>
      <c r="Q5" s="41"/>
      <c r="R5" s="41"/>
      <c r="S5" s="41"/>
      <c r="T5" s="41"/>
      <c r="U5" s="41"/>
      <c r="V5" s="41"/>
      <c r="W5" s="41"/>
      <c r="X5" s="41"/>
    </row>
    <row r="6" spans="1:24" ht="12.75" customHeight="1">
      <c r="A6" s="9">
        <v>1</v>
      </c>
      <c r="B6" s="9" t="s">
        <v>3615</v>
      </c>
      <c r="C6" s="4" t="s">
        <v>3624</v>
      </c>
      <c r="D6" s="4" t="s">
        <v>3658</v>
      </c>
      <c r="E6" s="4" t="s">
        <v>1735</v>
      </c>
      <c r="F6" s="4"/>
      <c r="G6" s="4" t="s">
        <v>3659</v>
      </c>
      <c r="H6" s="4" t="s">
        <v>2000</v>
      </c>
      <c r="I6" s="4" t="s">
        <v>3660</v>
      </c>
      <c r="J6" s="4" t="s">
        <v>3628</v>
      </c>
      <c r="K6" s="4"/>
      <c r="L6" s="4" t="s">
        <v>3629</v>
      </c>
      <c r="M6" s="229"/>
      <c r="N6" s="4" t="s">
        <v>342</v>
      </c>
      <c r="O6" s="41" t="s">
        <v>22</v>
      </c>
      <c r="P6" s="41">
        <v>36604</v>
      </c>
      <c r="Q6" s="4"/>
      <c r="R6" s="4"/>
      <c r="S6" s="4"/>
      <c r="T6" s="4"/>
      <c r="U6" s="4"/>
      <c r="V6" s="4"/>
      <c r="W6" s="4"/>
      <c r="X6" s="4"/>
    </row>
    <row r="7" spans="1:24" ht="12.75" customHeight="1">
      <c r="A7" s="9">
        <v>1</v>
      </c>
      <c r="B7" s="9" t="s">
        <v>3615</v>
      </c>
      <c r="C7" s="4" t="s">
        <v>3624</v>
      </c>
      <c r="D7" s="4" t="s">
        <v>3649</v>
      </c>
      <c r="E7" s="4" t="s">
        <v>79</v>
      </c>
      <c r="F7" s="4"/>
      <c r="G7" s="4" t="s">
        <v>3650</v>
      </c>
      <c r="H7" s="4" t="s">
        <v>2000</v>
      </c>
      <c r="I7" s="3" t="s">
        <v>3651</v>
      </c>
      <c r="J7" s="4" t="s">
        <v>3628</v>
      </c>
      <c r="K7" s="4" t="s">
        <v>3652</v>
      </c>
      <c r="L7" s="4" t="s">
        <v>3629</v>
      </c>
      <c r="M7" s="229"/>
      <c r="N7" s="4" t="s">
        <v>342</v>
      </c>
      <c r="O7" s="41" t="s">
        <v>22</v>
      </c>
      <c r="P7" s="41">
        <v>36604</v>
      </c>
      <c r="Q7" s="41"/>
      <c r="R7" s="41"/>
      <c r="S7" s="41"/>
      <c r="T7" s="41"/>
      <c r="U7" s="41"/>
      <c r="V7" s="41"/>
      <c r="W7" s="41"/>
      <c r="X7" s="41"/>
    </row>
    <row r="8" spans="1:24" ht="12.75" customHeight="1">
      <c r="A8" s="9">
        <v>1</v>
      </c>
      <c r="B8" s="9" t="s">
        <v>3615</v>
      </c>
      <c r="C8" s="4" t="s">
        <v>3624</v>
      </c>
      <c r="D8" s="4" t="s">
        <v>3644</v>
      </c>
      <c r="E8" s="4" t="s">
        <v>151</v>
      </c>
      <c r="F8" s="4"/>
      <c r="G8" s="4" t="s">
        <v>585</v>
      </c>
      <c r="H8" s="4"/>
      <c r="I8" s="3" t="s">
        <v>3645</v>
      </c>
      <c r="J8" s="4" t="s">
        <v>3628</v>
      </c>
      <c r="K8" s="194"/>
      <c r="L8" s="4" t="s">
        <v>3629</v>
      </c>
      <c r="M8" s="229"/>
      <c r="N8" s="4" t="s">
        <v>342</v>
      </c>
      <c r="O8" s="41" t="s">
        <v>22</v>
      </c>
      <c r="P8" s="41">
        <v>36604</v>
      </c>
      <c r="Q8" s="4"/>
      <c r="R8" s="4"/>
      <c r="S8" s="4"/>
      <c r="T8" s="4"/>
      <c r="U8" s="4"/>
      <c r="V8" s="4"/>
      <c r="W8" s="4"/>
      <c r="X8" s="4"/>
    </row>
    <row r="9" spans="1:24" ht="12.75" customHeight="1">
      <c r="A9" s="9">
        <v>1</v>
      </c>
      <c r="B9" s="9" t="s">
        <v>3615</v>
      </c>
      <c r="C9" s="4" t="s">
        <v>3624</v>
      </c>
      <c r="D9" s="4" t="s">
        <v>3646</v>
      </c>
      <c r="E9" s="4" t="s">
        <v>3647</v>
      </c>
      <c r="F9" s="4"/>
      <c r="G9" s="4" t="s">
        <v>853</v>
      </c>
      <c r="H9" s="4" t="s">
        <v>1888</v>
      </c>
      <c r="I9" s="3" t="s">
        <v>3648</v>
      </c>
      <c r="J9" s="229" t="s">
        <v>3628</v>
      </c>
      <c r="K9" s="194"/>
      <c r="L9" s="4" t="s">
        <v>3629</v>
      </c>
      <c r="M9" s="229"/>
      <c r="N9" s="4" t="s">
        <v>342</v>
      </c>
      <c r="O9" s="41" t="s">
        <v>22</v>
      </c>
      <c r="P9" s="41">
        <v>36604</v>
      </c>
      <c r="Q9" s="4"/>
      <c r="R9" s="4"/>
      <c r="S9" s="4"/>
      <c r="T9" s="4"/>
      <c r="U9" s="4"/>
      <c r="V9" s="4"/>
      <c r="W9" s="4"/>
      <c r="X9" s="4"/>
    </row>
    <row r="10" spans="1:24" ht="12.75" customHeight="1">
      <c r="A10" s="9">
        <v>1</v>
      </c>
      <c r="B10" s="9" t="s">
        <v>3615</v>
      </c>
      <c r="C10" s="4" t="s">
        <v>3624</v>
      </c>
      <c r="D10" s="4" t="s">
        <v>3634</v>
      </c>
      <c r="E10" s="4" t="s">
        <v>3635</v>
      </c>
      <c r="F10" s="4"/>
      <c r="G10" s="4" t="s">
        <v>3636</v>
      </c>
      <c r="H10" s="4" t="s">
        <v>1888</v>
      </c>
      <c r="I10" s="3" t="s">
        <v>3637</v>
      </c>
      <c r="J10" s="4" t="s">
        <v>3628</v>
      </c>
      <c r="K10" s="194"/>
      <c r="L10" s="4" t="s">
        <v>3629</v>
      </c>
      <c r="M10" s="4"/>
      <c r="N10" s="4" t="s">
        <v>342</v>
      </c>
      <c r="O10" s="41" t="s">
        <v>22</v>
      </c>
      <c r="P10" s="41">
        <v>36604</v>
      </c>
      <c r="Q10" s="4"/>
      <c r="R10" s="4"/>
      <c r="S10" s="4"/>
      <c r="T10" s="4"/>
      <c r="U10" s="4"/>
      <c r="V10" s="4"/>
      <c r="W10" s="4"/>
      <c r="X10" s="4"/>
    </row>
    <row r="11" spans="1:24" ht="12.75" customHeight="1">
      <c r="A11" s="9">
        <v>1</v>
      </c>
      <c r="B11" s="9" t="s">
        <v>3615</v>
      </c>
      <c r="C11" s="4" t="s">
        <v>3624</v>
      </c>
      <c r="D11" s="4" t="s">
        <v>3655</v>
      </c>
      <c r="E11" s="4" t="s">
        <v>2045</v>
      </c>
      <c r="F11" s="4"/>
      <c r="G11" s="4" t="s">
        <v>3656</v>
      </c>
      <c r="H11" s="4" t="s">
        <v>2000</v>
      </c>
      <c r="I11" s="4" t="s">
        <v>3657</v>
      </c>
      <c r="J11" s="4" t="s">
        <v>3628</v>
      </c>
      <c r="K11" s="4"/>
      <c r="L11" s="4" t="s">
        <v>3629</v>
      </c>
      <c r="M11" s="4"/>
      <c r="N11" s="4" t="s">
        <v>342</v>
      </c>
      <c r="O11" s="41" t="s">
        <v>22</v>
      </c>
      <c r="P11" s="41">
        <v>36604</v>
      </c>
      <c r="Q11" s="41"/>
      <c r="R11" s="41"/>
      <c r="S11" s="41"/>
      <c r="T11" s="41"/>
      <c r="U11" s="41"/>
      <c r="V11" s="41"/>
      <c r="W11" s="41"/>
      <c r="X11" s="41"/>
    </row>
    <row r="12" spans="1:24" ht="12.75" customHeight="1">
      <c r="A12" s="9">
        <v>1</v>
      </c>
      <c r="B12" s="9" t="s">
        <v>3615</v>
      </c>
      <c r="C12" s="4" t="s">
        <v>3624</v>
      </c>
      <c r="D12" s="4" t="s">
        <v>3641</v>
      </c>
      <c r="E12" s="4" t="s">
        <v>91</v>
      </c>
      <c r="F12" s="4"/>
      <c r="G12" s="4" t="s">
        <v>3642</v>
      </c>
      <c r="H12" s="4" t="s">
        <v>1888</v>
      </c>
      <c r="I12" s="4" t="s">
        <v>3643</v>
      </c>
      <c r="J12" s="4" t="s">
        <v>3628</v>
      </c>
      <c r="K12" s="4"/>
      <c r="L12" s="4" t="s">
        <v>3629</v>
      </c>
      <c r="M12" s="240"/>
      <c r="N12" s="4" t="s">
        <v>342</v>
      </c>
      <c r="O12" s="41" t="s">
        <v>22</v>
      </c>
      <c r="P12" s="41">
        <v>36604</v>
      </c>
      <c r="Q12" s="41"/>
      <c r="R12" s="41"/>
      <c r="S12" s="41"/>
      <c r="T12" s="41"/>
      <c r="U12" s="41"/>
      <c r="V12" s="41"/>
      <c r="W12" s="41"/>
      <c r="X12" s="41"/>
    </row>
    <row r="13" spans="1:24" ht="12.75" customHeight="1">
      <c r="A13" s="9">
        <v>1</v>
      </c>
      <c r="B13" s="9" t="s">
        <v>3615</v>
      </c>
      <c r="C13" s="4" t="s">
        <v>3624</v>
      </c>
      <c r="D13" s="4" t="s">
        <v>3653</v>
      </c>
      <c r="E13" s="4" t="s">
        <v>975</v>
      </c>
      <c r="F13" s="4"/>
      <c r="G13" s="4" t="s">
        <v>3650</v>
      </c>
      <c r="H13" s="4"/>
      <c r="I13" s="3" t="s">
        <v>3654</v>
      </c>
      <c r="J13" s="4" t="s">
        <v>3628</v>
      </c>
      <c r="K13" s="194"/>
      <c r="L13" s="4" t="s">
        <v>3629</v>
      </c>
      <c r="M13" s="4"/>
      <c r="N13" s="4" t="s">
        <v>342</v>
      </c>
      <c r="O13" s="41" t="s">
        <v>22</v>
      </c>
      <c r="P13" s="41">
        <v>36604</v>
      </c>
      <c r="Q13" s="4"/>
      <c r="R13" s="4"/>
      <c r="S13" s="4"/>
      <c r="T13" s="4"/>
      <c r="U13" s="4"/>
      <c r="V13" s="4"/>
      <c r="W13" s="4"/>
      <c r="X13" s="4"/>
    </row>
    <row r="14" spans="1:24" ht="12.75" customHeight="1">
      <c r="A14" s="9">
        <v>1</v>
      </c>
      <c r="B14" s="9" t="s">
        <v>3615</v>
      </c>
      <c r="C14" s="9" t="s">
        <v>1692</v>
      </c>
      <c r="D14" s="9" t="s">
        <v>3661</v>
      </c>
      <c r="E14" s="9" t="s">
        <v>3662</v>
      </c>
      <c r="F14" s="9"/>
      <c r="G14" s="9" t="s">
        <v>3663</v>
      </c>
      <c r="H14" s="9"/>
      <c r="I14" s="9" t="s">
        <v>3664</v>
      </c>
      <c r="J14" s="9" t="s">
        <v>3665</v>
      </c>
      <c r="K14" s="9"/>
      <c r="L14" s="9" t="s">
        <v>1962</v>
      </c>
      <c r="M14" s="9">
        <v>28</v>
      </c>
      <c r="N14" s="9" t="s">
        <v>1697</v>
      </c>
      <c r="O14" s="197" t="s">
        <v>22</v>
      </c>
      <c r="P14" s="197">
        <v>35244</v>
      </c>
      <c r="Q14" s="4"/>
      <c r="R14" s="4"/>
      <c r="S14" s="4"/>
      <c r="T14" s="195"/>
      <c r="U14" s="195"/>
      <c r="V14" s="195"/>
      <c r="W14" s="195"/>
      <c r="X14" s="195"/>
    </row>
    <row r="15" spans="1:24" ht="12.75" customHeight="1">
      <c r="A15" s="9"/>
      <c r="B15" s="9" t="s">
        <v>3666</v>
      </c>
      <c r="C15" s="9" t="s">
        <v>1692</v>
      </c>
      <c r="D15" s="9" t="s">
        <v>3667</v>
      </c>
      <c r="E15" s="9" t="s">
        <v>3668</v>
      </c>
      <c r="F15" s="9"/>
      <c r="G15" s="9" t="s">
        <v>3669</v>
      </c>
      <c r="H15" s="9"/>
      <c r="I15" s="9" t="s">
        <v>3670</v>
      </c>
      <c r="J15" s="9" t="s">
        <v>3671</v>
      </c>
      <c r="K15" s="9"/>
      <c r="L15" s="9" t="s">
        <v>1962</v>
      </c>
      <c r="M15" s="9">
        <v>28</v>
      </c>
      <c r="N15" s="9" t="s">
        <v>1697</v>
      </c>
      <c r="O15" s="197" t="s">
        <v>22</v>
      </c>
      <c r="P15" s="197">
        <v>35244</v>
      </c>
      <c r="Q15" s="4"/>
      <c r="R15" s="4"/>
      <c r="S15" s="4"/>
      <c r="T15" s="195"/>
      <c r="U15" s="195"/>
      <c r="V15" s="195"/>
      <c r="W15" s="195"/>
      <c r="X15" s="195"/>
    </row>
    <row r="16" spans="1:24" ht="12.75" customHeight="1">
      <c r="A16" s="9">
        <v>1</v>
      </c>
      <c r="B16" s="9" t="s">
        <v>3615</v>
      </c>
      <c r="C16" s="9" t="s">
        <v>2902</v>
      </c>
      <c r="D16" s="9" t="s">
        <v>3672</v>
      </c>
      <c r="E16" s="9" t="s">
        <v>354</v>
      </c>
      <c r="F16" s="9"/>
      <c r="G16" s="9" t="s">
        <v>3673</v>
      </c>
      <c r="H16" s="9"/>
      <c r="I16" s="9" t="s">
        <v>3674</v>
      </c>
      <c r="J16" s="9" t="s">
        <v>3675</v>
      </c>
      <c r="K16" s="9" t="s">
        <v>3676</v>
      </c>
      <c r="L16" s="230" t="s">
        <v>3677</v>
      </c>
      <c r="M16" s="7" t="s">
        <v>3678</v>
      </c>
      <c r="N16" s="9" t="s">
        <v>342</v>
      </c>
      <c r="O16" s="197" t="s">
        <v>22</v>
      </c>
      <c r="P16" s="197">
        <v>36602</v>
      </c>
      <c r="Q16" s="4"/>
      <c r="R16" s="4"/>
      <c r="S16" s="4"/>
      <c r="T16" s="4"/>
      <c r="U16" s="4"/>
      <c r="V16" s="4"/>
      <c r="W16" s="4"/>
      <c r="X16" s="4"/>
    </row>
    <row r="17" spans="1:24" ht="12.75" customHeight="1">
      <c r="A17" s="9">
        <v>1</v>
      </c>
      <c r="B17" s="9" t="s">
        <v>3615</v>
      </c>
      <c r="C17" s="9" t="s">
        <v>2902</v>
      </c>
      <c r="D17" s="9" t="s">
        <v>3679</v>
      </c>
      <c r="E17" s="9" t="s">
        <v>3680</v>
      </c>
      <c r="F17" s="9"/>
      <c r="G17" s="9" t="s">
        <v>3681</v>
      </c>
      <c r="H17" s="9"/>
      <c r="I17" s="9" t="s">
        <v>3682</v>
      </c>
      <c r="J17" s="9" t="s">
        <v>3683</v>
      </c>
      <c r="K17" s="9"/>
      <c r="L17" s="230" t="s">
        <v>3677</v>
      </c>
      <c r="M17" s="7" t="s">
        <v>3678</v>
      </c>
      <c r="N17" s="9" t="s">
        <v>342</v>
      </c>
      <c r="O17" s="197" t="s">
        <v>22</v>
      </c>
      <c r="P17" s="197">
        <v>36602</v>
      </c>
      <c r="Q17" s="4"/>
      <c r="R17" s="4"/>
      <c r="S17" s="4"/>
      <c r="T17" s="195"/>
      <c r="U17" s="195"/>
      <c r="V17" s="195"/>
      <c r="W17" s="195"/>
      <c r="X17" s="195"/>
    </row>
    <row r="18" spans="1:24" ht="12.75" customHeight="1">
      <c r="A18" s="9">
        <v>1</v>
      </c>
      <c r="B18" s="9" t="s">
        <v>3615</v>
      </c>
      <c r="C18" s="9" t="s">
        <v>2902</v>
      </c>
      <c r="D18" s="9" t="s">
        <v>3688</v>
      </c>
      <c r="E18" s="9" t="s">
        <v>3689</v>
      </c>
      <c r="F18" s="9"/>
      <c r="G18" s="9" t="s">
        <v>3690</v>
      </c>
      <c r="H18" s="9"/>
      <c r="I18" s="9" t="s">
        <v>3691</v>
      </c>
      <c r="J18" s="9" t="s">
        <v>3692</v>
      </c>
      <c r="K18" s="9" t="s">
        <v>3693</v>
      </c>
      <c r="L18" s="9" t="s">
        <v>3677</v>
      </c>
      <c r="M18" s="9" t="s">
        <v>381</v>
      </c>
      <c r="N18" s="9" t="s">
        <v>342</v>
      </c>
      <c r="O18" s="197" t="s">
        <v>22</v>
      </c>
      <c r="P18" s="197">
        <v>36607</v>
      </c>
      <c r="Q18" s="4"/>
      <c r="R18" s="4"/>
      <c r="S18" s="4"/>
      <c r="T18" s="195"/>
      <c r="U18" s="195"/>
      <c r="V18" s="195"/>
      <c r="W18" s="195"/>
      <c r="X18" s="195"/>
    </row>
    <row r="19" spans="1:24" ht="12.75" customHeight="1">
      <c r="A19" s="9">
        <v>1</v>
      </c>
      <c r="B19" s="9" t="s">
        <v>3615</v>
      </c>
      <c r="C19" s="9" t="s">
        <v>2902</v>
      </c>
      <c r="D19" s="9" t="s">
        <v>3684</v>
      </c>
      <c r="E19" s="9" t="s">
        <v>497</v>
      </c>
      <c r="F19" s="9"/>
      <c r="G19" s="9" t="s">
        <v>3685</v>
      </c>
      <c r="H19" s="9"/>
      <c r="I19" s="9" t="s">
        <v>3686</v>
      </c>
      <c r="J19" s="7" t="s">
        <v>3687</v>
      </c>
      <c r="K19" s="9"/>
      <c r="L19" s="230" t="s">
        <v>3677</v>
      </c>
      <c r="M19" s="7" t="s">
        <v>3678</v>
      </c>
      <c r="N19" s="9" t="s">
        <v>342</v>
      </c>
      <c r="O19" s="197" t="s">
        <v>22</v>
      </c>
      <c r="P19" s="197">
        <v>36602</v>
      </c>
      <c r="Q19" s="4"/>
      <c r="R19" s="4"/>
      <c r="S19" s="4"/>
      <c r="T19" s="9"/>
      <c r="U19" s="9"/>
      <c r="V19" s="9"/>
      <c r="W19" s="9"/>
      <c r="X19" s="9"/>
    </row>
    <row r="20" spans="1:24" ht="12.75" customHeight="1">
      <c r="A20" s="9">
        <v>1</v>
      </c>
      <c r="B20" s="9" t="s">
        <v>3615</v>
      </c>
      <c r="C20" s="9" t="s">
        <v>3694</v>
      </c>
      <c r="D20" s="9" t="s">
        <v>3695</v>
      </c>
      <c r="E20" s="9" t="s">
        <v>3696</v>
      </c>
      <c r="F20" s="9"/>
      <c r="G20" s="9" t="s">
        <v>3697</v>
      </c>
      <c r="H20" s="9"/>
      <c r="I20" s="9" t="s">
        <v>3698</v>
      </c>
      <c r="J20" s="9" t="s">
        <v>3699</v>
      </c>
      <c r="K20" s="9" t="s">
        <v>3700</v>
      </c>
      <c r="L20" s="9" t="s">
        <v>3701</v>
      </c>
      <c r="M20" s="9"/>
      <c r="N20" s="9" t="s">
        <v>3702</v>
      </c>
      <c r="O20" s="197" t="s">
        <v>22</v>
      </c>
      <c r="P20" s="197">
        <v>36303</v>
      </c>
      <c r="Q20" s="4"/>
      <c r="R20" s="4"/>
      <c r="S20" s="4"/>
      <c r="T20" s="9"/>
      <c r="U20" s="9"/>
      <c r="V20" s="9"/>
      <c r="W20" s="9"/>
      <c r="X20" s="9"/>
    </row>
    <row r="21" spans="1:24" ht="12.75" customHeight="1">
      <c r="A21" s="9"/>
      <c r="B21" s="9" t="s">
        <v>3615</v>
      </c>
      <c r="C21" s="9" t="s">
        <v>3694</v>
      </c>
      <c r="D21" s="9" t="s">
        <v>3703</v>
      </c>
      <c r="E21" s="9" t="s">
        <v>1380</v>
      </c>
      <c r="F21" s="9"/>
      <c r="G21" s="9" t="s">
        <v>3704</v>
      </c>
      <c r="H21" s="9"/>
      <c r="I21" s="9" t="s">
        <v>3705</v>
      </c>
      <c r="J21" s="9" t="s">
        <v>3706</v>
      </c>
      <c r="K21" s="9" t="s">
        <v>3707</v>
      </c>
      <c r="L21" s="9" t="s">
        <v>3701</v>
      </c>
      <c r="M21" s="9"/>
      <c r="N21" s="9" t="s">
        <v>3702</v>
      </c>
      <c r="O21" s="197" t="s">
        <v>22</v>
      </c>
      <c r="P21" s="197">
        <v>36303</v>
      </c>
      <c r="Q21" s="195"/>
      <c r="R21" s="195"/>
      <c r="S21" s="195"/>
      <c r="T21" s="195"/>
      <c r="U21" s="195"/>
      <c r="V21" s="195"/>
      <c r="W21" s="195"/>
      <c r="X21" s="195"/>
    </row>
    <row r="22" spans="1:24" ht="12.75" customHeight="1">
      <c r="A22" s="9"/>
      <c r="B22" s="9" t="s">
        <v>3615</v>
      </c>
      <c r="C22" s="9" t="s">
        <v>3708</v>
      </c>
      <c r="D22" s="9" t="s">
        <v>3709</v>
      </c>
      <c r="E22" s="9" t="s">
        <v>3710</v>
      </c>
      <c r="F22" s="9" t="s">
        <v>1707</v>
      </c>
      <c r="G22" s="9" t="s">
        <v>1100</v>
      </c>
      <c r="H22" s="9" t="s">
        <v>1888</v>
      </c>
      <c r="I22" s="9" t="s">
        <v>3711</v>
      </c>
      <c r="J22" s="9" t="s">
        <v>3712</v>
      </c>
      <c r="K22" s="9" t="s">
        <v>3713</v>
      </c>
      <c r="L22" s="9" t="s">
        <v>3714</v>
      </c>
      <c r="M22" s="9" t="s">
        <v>3715</v>
      </c>
      <c r="N22" s="9" t="s">
        <v>342</v>
      </c>
      <c r="O22" s="197" t="s">
        <v>22</v>
      </c>
      <c r="P22" s="197"/>
      <c r="Q22" s="195"/>
      <c r="R22" s="195"/>
      <c r="S22" s="195"/>
      <c r="T22" s="195"/>
      <c r="U22" s="195"/>
      <c r="V22" s="195"/>
      <c r="W22" s="195"/>
      <c r="X22" s="195"/>
    </row>
    <row r="23" spans="1:24" ht="12.75" customHeight="1">
      <c r="A23" s="9">
        <v>1</v>
      </c>
      <c r="B23" s="9" t="s">
        <v>3615</v>
      </c>
      <c r="C23" s="9" t="s">
        <v>3716</v>
      </c>
      <c r="D23" s="9" t="s">
        <v>3717</v>
      </c>
      <c r="E23" s="9" t="s">
        <v>1240</v>
      </c>
      <c r="F23" s="9"/>
      <c r="G23" s="9" t="s">
        <v>3718</v>
      </c>
      <c r="H23" s="9"/>
      <c r="I23" s="9" t="s">
        <v>3719</v>
      </c>
      <c r="J23" s="9" t="s">
        <v>3720</v>
      </c>
      <c r="K23" s="9" t="s">
        <v>3721</v>
      </c>
      <c r="L23" s="9" t="s">
        <v>3722</v>
      </c>
      <c r="M23" s="9" t="s">
        <v>3723</v>
      </c>
      <c r="N23" s="9" t="s">
        <v>3724</v>
      </c>
      <c r="O23" s="197" t="s">
        <v>22</v>
      </c>
      <c r="P23" s="197">
        <v>36526</v>
      </c>
      <c r="Q23" s="195"/>
      <c r="R23" s="195"/>
      <c r="S23" s="195"/>
      <c r="T23" s="195"/>
      <c r="U23" s="195"/>
      <c r="V23" s="195"/>
      <c r="W23" s="195"/>
      <c r="X23" s="195"/>
    </row>
    <row r="24" spans="1:24" ht="12.75" customHeight="1">
      <c r="A24" s="9">
        <v>1</v>
      </c>
      <c r="B24" s="9" t="s">
        <v>3615</v>
      </c>
      <c r="C24" s="9" t="s">
        <v>3716</v>
      </c>
      <c r="D24" s="9" t="s">
        <v>3725</v>
      </c>
      <c r="E24" s="9" t="s">
        <v>648</v>
      </c>
      <c r="F24" s="9"/>
      <c r="G24" s="9" t="s">
        <v>3726</v>
      </c>
      <c r="H24" s="9"/>
      <c r="I24" s="9" t="s">
        <v>3727</v>
      </c>
      <c r="J24" s="9" t="s">
        <v>3728</v>
      </c>
      <c r="K24" s="9"/>
      <c r="L24" s="9"/>
      <c r="M24" s="9"/>
      <c r="N24" s="9"/>
      <c r="O24" s="197"/>
      <c r="P24" s="197"/>
      <c r="Q24" s="4"/>
      <c r="R24" s="4"/>
      <c r="S24" s="4"/>
      <c r="T24" s="195"/>
      <c r="U24" s="195"/>
      <c r="V24" s="195"/>
      <c r="W24" s="195"/>
      <c r="X24" s="195"/>
    </row>
    <row r="25" spans="1:24" ht="12.75" customHeight="1">
      <c r="A25" s="9">
        <v>1</v>
      </c>
      <c r="B25" s="9" t="s">
        <v>3615</v>
      </c>
      <c r="C25" s="9" t="s">
        <v>3729</v>
      </c>
      <c r="D25" s="9" t="s">
        <v>3730</v>
      </c>
      <c r="E25" s="9" t="s">
        <v>1152</v>
      </c>
      <c r="F25" s="9"/>
      <c r="G25" s="9" t="s">
        <v>1019</v>
      </c>
      <c r="H25" s="9"/>
      <c r="I25" s="9" t="s">
        <v>3731</v>
      </c>
      <c r="J25" s="9"/>
      <c r="K25" s="9"/>
      <c r="L25" s="9" t="s">
        <v>3732</v>
      </c>
      <c r="M25" s="9" t="s">
        <v>3733</v>
      </c>
      <c r="N25" s="9" t="s">
        <v>3186</v>
      </c>
      <c r="O25" s="197" t="s">
        <v>22</v>
      </c>
      <c r="P25" s="197">
        <v>35216</v>
      </c>
      <c r="Q25" s="195"/>
      <c r="R25" s="195"/>
      <c r="S25" s="195"/>
      <c r="T25" s="195"/>
      <c r="U25" s="195"/>
      <c r="V25" s="195"/>
      <c r="W25" s="195"/>
      <c r="X25" s="195"/>
    </row>
    <row r="26" spans="1:24" ht="12.75" customHeight="1">
      <c r="A26" s="9">
        <v>1</v>
      </c>
      <c r="B26" s="9" t="s">
        <v>3615</v>
      </c>
      <c r="C26" s="10" t="s">
        <v>3729</v>
      </c>
      <c r="D26" s="10" t="s">
        <v>3734</v>
      </c>
      <c r="E26" s="10" t="s">
        <v>3735</v>
      </c>
      <c r="F26" s="10"/>
      <c r="G26" s="10" t="s">
        <v>3736</v>
      </c>
      <c r="H26" s="10"/>
      <c r="I26" s="10" t="s">
        <v>3737</v>
      </c>
      <c r="J26" s="10" t="s">
        <v>3738</v>
      </c>
      <c r="K26" s="10"/>
      <c r="L26" s="10" t="s">
        <v>3732</v>
      </c>
      <c r="M26" s="10" t="s">
        <v>3733</v>
      </c>
      <c r="N26" s="10" t="s">
        <v>3186</v>
      </c>
      <c r="O26" s="231" t="s">
        <v>22</v>
      </c>
      <c r="P26" s="232" t="s">
        <v>3739</v>
      </c>
      <c r="Q26" s="195"/>
      <c r="R26" s="195"/>
      <c r="S26" s="195"/>
      <c r="T26" s="195"/>
      <c r="U26" s="195"/>
      <c r="V26" s="195"/>
      <c r="W26" s="195"/>
      <c r="X26" s="195"/>
    </row>
    <row r="27" spans="1:24" ht="12.75" customHeight="1">
      <c r="A27" s="9">
        <v>1</v>
      </c>
      <c r="B27" s="4" t="s">
        <v>3615</v>
      </c>
      <c r="C27" s="4" t="s">
        <v>3740</v>
      </c>
      <c r="D27" s="4" t="s">
        <v>3767</v>
      </c>
      <c r="E27" s="4" t="s">
        <v>472</v>
      </c>
      <c r="F27" s="4"/>
      <c r="G27" s="4" t="s">
        <v>3768</v>
      </c>
      <c r="H27" s="4"/>
      <c r="I27" s="4" t="s">
        <v>3769</v>
      </c>
      <c r="J27" s="194" t="s">
        <v>3770</v>
      </c>
      <c r="K27" s="194"/>
      <c r="L27" s="4" t="s">
        <v>3745</v>
      </c>
      <c r="M27" s="4" t="s">
        <v>3746</v>
      </c>
      <c r="N27" s="4" t="s">
        <v>342</v>
      </c>
      <c r="O27" s="41" t="s">
        <v>22</v>
      </c>
      <c r="P27" s="41">
        <v>36561</v>
      </c>
      <c r="Q27" s="195"/>
      <c r="R27" s="195"/>
      <c r="S27" s="195"/>
      <c r="T27" s="195"/>
      <c r="U27" s="195"/>
      <c r="V27" s="195"/>
      <c r="W27" s="195"/>
      <c r="X27" s="195"/>
    </row>
    <row r="28" spans="1:24" ht="12.75" customHeight="1">
      <c r="A28" s="9">
        <v>1</v>
      </c>
      <c r="B28" s="9" t="s">
        <v>3615</v>
      </c>
      <c r="C28" s="9" t="s">
        <v>3740</v>
      </c>
      <c r="D28" s="9" t="s">
        <v>3762</v>
      </c>
      <c r="E28" s="9" t="s">
        <v>2758</v>
      </c>
      <c r="F28" s="9"/>
      <c r="G28" s="9" t="s">
        <v>3763</v>
      </c>
      <c r="H28" s="9"/>
      <c r="I28" s="9" t="s">
        <v>3764</v>
      </c>
      <c r="J28" s="9" t="s">
        <v>3765</v>
      </c>
      <c r="K28" s="9" t="s">
        <v>3766</v>
      </c>
      <c r="L28" s="9" t="s">
        <v>3745</v>
      </c>
      <c r="M28" s="9" t="s">
        <v>3746</v>
      </c>
      <c r="N28" s="9" t="s">
        <v>342</v>
      </c>
      <c r="O28" s="197" t="s">
        <v>22</v>
      </c>
      <c r="P28" s="197">
        <v>36602</v>
      </c>
      <c r="Q28" s="195"/>
      <c r="R28" s="195"/>
      <c r="S28" s="195"/>
      <c r="T28" s="195"/>
      <c r="U28" s="195"/>
      <c r="V28" s="195"/>
      <c r="W28" s="195"/>
      <c r="X28" s="195"/>
    </row>
    <row r="29" spans="1:24" ht="12.75" customHeight="1">
      <c r="A29" s="9">
        <v>1</v>
      </c>
      <c r="B29" s="9" t="s">
        <v>3615</v>
      </c>
      <c r="C29" s="9" t="s">
        <v>3740</v>
      </c>
      <c r="D29" s="9" t="s">
        <v>3775</v>
      </c>
      <c r="E29" s="9" t="s">
        <v>3776</v>
      </c>
      <c r="F29" s="9"/>
      <c r="G29" s="9" t="s">
        <v>3777</v>
      </c>
      <c r="H29" s="9"/>
      <c r="I29" s="9" t="s">
        <v>3778</v>
      </c>
      <c r="J29" s="9" t="s">
        <v>3779</v>
      </c>
      <c r="K29" s="9" t="s">
        <v>3780</v>
      </c>
      <c r="L29" s="9" t="s">
        <v>3745</v>
      </c>
      <c r="M29" s="9" t="s">
        <v>3746</v>
      </c>
      <c r="N29" s="9" t="s">
        <v>342</v>
      </c>
      <c r="O29" s="197" t="s">
        <v>22</v>
      </c>
      <c r="P29" s="197">
        <v>36602</v>
      </c>
      <c r="Q29" s="195"/>
      <c r="R29" s="195"/>
      <c r="S29" s="195"/>
      <c r="T29" s="195"/>
      <c r="U29" s="195"/>
      <c r="V29" s="195"/>
      <c r="W29" s="195"/>
      <c r="X29" s="195"/>
    </row>
    <row r="30" spans="1:24" ht="12.75" customHeight="1">
      <c r="A30" s="9">
        <v>1</v>
      </c>
      <c r="B30" s="4" t="s">
        <v>3615</v>
      </c>
      <c r="C30" s="4" t="s">
        <v>3740</v>
      </c>
      <c r="D30" s="4" t="s">
        <v>3757</v>
      </c>
      <c r="E30" s="4" t="s">
        <v>3758</v>
      </c>
      <c r="F30" s="4"/>
      <c r="G30" s="4" t="s">
        <v>3759</v>
      </c>
      <c r="H30" s="4"/>
      <c r="I30" s="4" t="s">
        <v>3760</v>
      </c>
      <c r="J30" s="194" t="s">
        <v>3761</v>
      </c>
      <c r="K30" s="194"/>
      <c r="L30" s="4" t="s">
        <v>3745</v>
      </c>
      <c r="M30" s="4" t="s">
        <v>3746</v>
      </c>
      <c r="N30" s="4" t="s">
        <v>342</v>
      </c>
      <c r="O30" s="41" t="s">
        <v>22</v>
      </c>
      <c r="P30" s="41">
        <v>36561</v>
      </c>
      <c r="Q30" s="195"/>
      <c r="R30" s="195"/>
      <c r="S30" s="195"/>
      <c r="T30" s="195"/>
      <c r="U30" s="195"/>
      <c r="V30" s="195"/>
      <c r="W30" s="195"/>
      <c r="X30" s="195"/>
    </row>
    <row r="31" spans="1:24" ht="12.75" customHeight="1">
      <c r="A31" s="9">
        <v>1</v>
      </c>
      <c r="B31" s="4" t="s">
        <v>3615</v>
      </c>
      <c r="C31" s="4" t="s">
        <v>3740</v>
      </c>
      <c r="D31" s="4" t="s">
        <v>3795</v>
      </c>
      <c r="E31" s="4" t="s">
        <v>1099</v>
      </c>
      <c r="F31" s="4"/>
      <c r="G31" s="4" t="s">
        <v>169</v>
      </c>
      <c r="H31" s="4"/>
      <c r="I31" s="4" t="s">
        <v>3796</v>
      </c>
      <c r="J31" s="194" t="s">
        <v>3797</v>
      </c>
      <c r="K31" s="194"/>
      <c r="L31" s="4" t="s">
        <v>3745</v>
      </c>
      <c r="M31" s="4" t="s">
        <v>3746</v>
      </c>
      <c r="N31" s="4" t="s">
        <v>342</v>
      </c>
      <c r="O31" s="41" t="s">
        <v>22</v>
      </c>
      <c r="P31" s="41">
        <v>36561</v>
      </c>
      <c r="Q31" s="195"/>
      <c r="R31" s="195"/>
      <c r="S31" s="195"/>
      <c r="T31" s="195"/>
      <c r="U31" s="195"/>
      <c r="V31" s="195"/>
      <c r="W31" s="195"/>
      <c r="X31" s="195"/>
    </row>
    <row r="32" spans="1:24" ht="12.75" customHeight="1">
      <c r="A32" s="9">
        <v>1</v>
      </c>
      <c r="B32" s="4" t="s">
        <v>3615</v>
      </c>
      <c r="C32" s="4" t="s">
        <v>3740</v>
      </c>
      <c r="D32" s="4" t="s">
        <v>3791</v>
      </c>
      <c r="E32" s="4" t="s">
        <v>1735</v>
      </c>
      <c r="F32" s="4"/>
      <c r="G32" s="4" t="s">
        <v>3792</v>
      </c>
      <c r="H32" s="4"/>
      <c r="I32" s="4" t="s">
        <v>3793</v>
      </c>
      <c r="J32" s="194" t="s">
        <v>3794</v>
      </c>
      <c r="K32" s="194"/>
      <c r="L32" s="4" t="s">
        <v>3745</v>
      </c>
      <c r="M32" s="4" t="s">
        <v>3746</v>
      </c>
      <c r="N32" s="4" t="s">
        <v>342</v>
      </c>
      <c r="O32" s="41" t="s">
        <v>22</v>
      </c>
      <c r="P32" s="41">
        <v>36561</v>
      </c>
      <c r="Q32" s="195"/>
      <c r="R32" s="195"/>
      <c r="S32" s="195"/>
      <c r="T32" s="195"/>
      <c r="U32" s="195"/>
      <c r="V32" s="195"/>
      <c r="W32" s="195"/>
      <c r="X32" s="195"/>
    </row>
    <row r="33" spans="1:24" ht="12.75" customHeight="1">
      <c r="A33" s="9">
        <v>1</v>
      </c>
      <c r="B33" s="9" t="s">
        <v>3615</v>
      </c>
      <c r="C33" s="9" t="s">
        <v>3740</v>
      </c>
      <c r="D33" s="9" t="s">
        <v>3741</v>
      </c>
      <c r="E33" s="9" t="s">
        <v>129</v>
      </c>
      <c r="F33" s="9"/>
      <c r="G33" s="9" t="s">
        <v>426</v>
      </c>
      <c r="H33" s="9"/>
      <c r="I33" s="9" t="s">
        <v>3742</v>
      </c>
      <c r="J33" s="9" t="s">
        <v>3743</v>
      </c>
      <c r="K33" s="9" t="s">
        <v>3744</v>
      </c>
      <c r="L33" s="9" t="s">
        <v>3745</v>
      </c>
      <c r="M33" s="9" t="s">
        <v>3746</v>
      </c>
      <c r="N33" s="9" t="s">
        <v>342</v>
      </c>
      <c r="O33" s="197" t="s">
        <v>22</v>
      </c>
      <c r="P33" s="197">
        <v>36602</v>
      </c>
      <c r="Q33" s="195"/>
      <c r="R33" s="195"/>
      <c r="S33" s="195"/>
      <c r="T33" s="195"/>
      <c r="U33" s="195"/>
      <c r="V33" s="195"/>
      <c r="W33" s="195"/>
      <c r="X33" s="195"/>
    </row>
    <row r="34" spans="1:24" ht="12.75" customHeight="1">
      <c r="A34" s="9">
        <v>1</v>
      </c>
      <c r="B34" s="9" t="s">
        <v>3615</v>
      </c>
      <c r="C34" s="9" t="s">
        <v>3740</v>
      </c>
      <c r="D34" s="9" t="s">
        <v>3785</v>
      </c>
      <c r="E34" s="9" t="s">
        <v>3786</v>
      </c>
      <c r="F34" s="9"/>
      <c r="G34" s="9" t="s">
        <v>3787</v>
      </c>
      <c r="H34" s="9"/>
      <c r="I34" s="9" t="s">
        <v>3788</v>
      </c>
      <c r="J34" s="9" t="s">
        <v>3789</v>
      </c>
      <c r="K34" s="9" t="s">
        <v>3790</v>
      </c>
      <c r="L34" s="9" t="s">
        <v>3745</v>
      </c>
      <c r="M34" s="9" t="s">
        <v>3746</v>
      </c>
      <c r="N34" s="9" t="s">
        <v>342</v>
      </c>
      <c r="O34" s="197" t="s">
        <v>22</v>
      </c>
      <c r="P34" s="197">
        <v>36602</v>
      </c>
      <c r="Q34" s="195"/>
      <c r="R34" s="195"/>
      <c r="S34" s="195"/>
      <c r="T34" s="195"/>
      <c r="U34" s="195"/>
      <c r="V34" s="195"/>
      <c r="W34" s="195"/>
      <c r="X34" s="195"/>
    </row>
    <row r="35" spans="1:24" ht="12.75" customHeight="1">
      <c r="A35" s="9">
        <v>1</v>
      </c>
      <c r="B35" s="4" t="s">
        <v>3615</v>
      </c>
      <c r="C35" s="4" t="s">
        <v>3740</v>
      </c>
      <c r="D35" s="4" t="s">
        <v>3781</v>
      </c>
      <c r="E35" s="4" t="s">
        <v>3782</v>
      </c>
      <c r="F35" s="4"/>
      <c r="G35" s="4" t="s">
        <v>3777</v>
      </c>
      <c r="H35" s="4"/>
      <c r="I35" s="4" t="s">
        <v>3783</v>
      </c>
      <c r="J35" s="194" t="s">
        <v>3784</v>
      </c>
      <c r="K35" s="194"/>
      <c r="L35" s="4" t="s">
        <v>3745</v>
      </c>
      <c r="M35" s="4" t="s">
        <v>3746</v>
      </c>
      <c r="N35" s="4" t="s">
        <v>342</v>
      </c>
      <c r="O35" s="41" t="s">
        <v>22</v>
      </c>
      <c r="P35" s="41">
        <v>36561</v>
      </c>
      <c r="Q35" s="195"/>
      <c r="R35" s="195"/>
      <c r="S35" s="195"/>
      <c r="T35" s="195"/>
      <c r="U35" s="195"/>
      <c r="V35" s="195"/>
      <c r="W35" s="195"/>
      <c r="X35" s="195"/>
    </row>
    <row r="36" spans="1:24" ht="12.75" customHeight="1">
      <c r="A36" s="9">
        <v>1</v>
      </c>
      <c r="B36" s="4" t="s">
        <v>3615</v>
      </c>
      <c r="C36" s="4" t="s">
        <v>3740</v>
      </c>
      <c r="D36" s="4" t="s">
        <v>3771</v>
      </c>
      <c r="E36" s="4" t="s">
        <v>555</v>
      </c>
      <c r="F36" s="4"/>
      <c r="G36" s="4" t="s">
        <v>3772</v>
      </c>
      <c r="H36" s="4"/>
      <c r="I36" s="4" t="s">
        <v>3773</v>
      </c>
      <c r="J36" s="194" t="s">
        <v>3774</v>
      </c>
      <c r="K36" s="194"/>
      <c r="L36" s="4" t="s">
        <v>3745</v>
      </c>
      <c r="M36" s="4" t="s">
        <v>3746</v>
      </c>
      <c r="N36" s="4" t="s">
        <v>342</v>
      </c>
      <c r="O36" s="41" t="s">
        <v>22</v>
      </c>
      <c r="P36" s="41">
        <v>36561</v>
      </c>
      <c r="Q36" s="195"/>
      <c r="R36" s="195"/>
      <c r="S36" s="195"/>
      <c r="T36" s="195"/>
      <c r="U36" s="195"/>
      <c r="V36" s="195"/>
      <c r="W36" s="195"/>
      <c r="X36" s="195"/>
    </row>
    <row r="37" spans="1:24" ht="12.75" customHeight="1">
      <c r="A37" s="9">
        <v>1</v>
      </c>
      <c r="B37" s="4" t="s">
        <v>3615</v>
      </c>
      <c r="C37" s="4" t="s">
        <v>3740</v>
      </c>
      <c r="D37" s="4" t="s">
        <v>3752</v>
      </c>
      <c r="E37" s="4" t="s">
        <v>3753</v>
      </c>
      <c r="F37" s="4"/>
      <c r="G37" s="4" t="s">
        <v>3754</v>
      </c>
      <c r="H37" s="4"/>
      <c r="I37" s="4" t="s">
        <v>3755</v>
      </c>
      <c r="J37" s="194" t="s">
        <v>3756</v>
      </c>
      <c r="K37" s="194"/>
      <c r="L37" s="4" t="s">
        <v>3745</v>
      </c>
      <c r="M37" s="4" t="s">
        <v>3746</v>
      </c>
      <c r="N37" s="4" t="s">
        <v>342</v>
      </c>
      <c r="O37" s="41" t="s">
        <v>22</v>
      </c>
      <c r="P37" s="41">
        <v>36561</v>
      </c>
      <c r="Q37" s="195"/>
      <c r="R37" s="195"/>
      <c r="S37" s="195"/>
      <c r="T37" s="195"/>
      <c r="U37" s="195"/>
      <c r="V37" s="195"/>
      <c r="W37" s="195"/>
      <c r="X37" s="195"/>
    </row>
    <row r="38" spans="1:24" ht="12.75" customHeight="1">
      <c r="A38" s="9">
        <v>1</v>
      </c>
      <c r="B38" s="9" t="s">
        <v>3615</v>
      </c>
      <c r="C38" s="9" t="s">
        <v>3740</v>
      </c>
      <c r="D38" s="9" t="s">
        <v>3747</v>
      </c>
      <c r="E38" s="9" t="s">
        <v>975</v>
      </c>
      <c r="F38" s="9"/>
      <c r="G38" s="9" t="s">
        <v>3748</v>
      </c>
      <c r="H38" s="9"/>
      <c r="I38" s="9" t="s">
        <v>3749</v>
      </c>
      <c r="J38" s="9" t="s">
        <v>3750</v>
      </c>
      <c r="K38" s="9" t="s">
        <v>3751</v>
      </c>
      <c r="L38" s="9" t="s">
        <v>3745</v>
      </c>
      <c r="M38" s="9" t="s">
        <v>3746</v>
      </c>
      <c r="N38" s="9" t="s">
        <v>342</v>
      </c>
      <c r="O38" s="197" t="s">
        <v>22</v>
      </c>
      <c r="P38" s="197">
        <v>36602</v>
      </c>
      <c r="Q38" s="195"/>
      <c r="R38" s="195"/>
      <c r="S38" s="195"/>
      <c r="T38" s="195"/>
      <c r="U38" s="195"/>
      <c r="V38" s="195"/>
      <c r="W38" s="195"/>
      <c r="X38" s="195"/>
    </row>
    <row r="39" spans="1:24" ht="12.75" customHeight="1">
      <c r="A39" s="4"/>
      <c r="B39" s="4"/>
      <c r="C39" s="4"/>
      <c r="D39" s="4"/>
      <c r="E39" s="4"/>
      <c r="F39" s="4"/>
      <c r="G39" s="4"/>
      <c r="H39" s="4"/>
      <c r="I39" s="4"/>
      <c r="J39" s="194"/>
      <c r="K39" s="194"/>
      <c r="L39" s="4"/>
      <c r="M39" s="4"/>
      <c r="N39" s="4"/>
      <c r="O39" s="41"/>
      <c r="P39" s="41"/>
      <c r="Q39" s="195"/>
      <c r="R39" s="195"/>
      <c r="S39" s="195"/>
      <c r="T39" s="195"/>
      <c r="U39" s="195"/>
      <c r="V39" s="195"/>
      <c r="W39" s="195"/>
      <c r="X39" s="195"/>
    </row>
    <row r="40" spans="1:24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97"/>
      <c r="P40" s="197"/>
      <c r="Q40" s="4"/>
      <c r="R40" s="4"/>
      <c r="S40" s="4"/>
      <c r="T40" s="233"/>
      <c r="U40" s="233"/>
      <c r="V40" s="234"/>
      <c r="W40" s="234"/>
      <c r="X40" s="234"/>
    </row>
    <row r="41" spans="1:24" ht="12.75" customHeight="1">
      <c r="A41" s="4"/>
      <c r="B41" s="4"/>
      <c r="C41" s="4"/>
      <c r="D41" s="4"/>
      <c r="E41" s="4"/>
      <c r="F41" s="4"/>
      <c r="G41" s="4"/>
      <c r="H41" s="4"/>
      <c r="I41" s="4"/>
      <c r="J41" s="194"/>
      <c r="K41" s="194"/>
      <c r="L41" s="4"/>
      <c r="M41" s="4"/>
      <c r="N41" s="4"/>
      <c r="O41" s="41"/>
      <c r="P41" s="41"/>
      <c r="Q41" s="195"/>
      <c r="R41" s="195"/>
      <c r="S41" s="195"/>
      <c r="T41" s="195"/>
      <c r="U41" s="195"/>
      <c r="V41" s="195"/>
      <c r="W41" s="195"/>
      <c r="X41" s="195"/>
    </row>
    <row r="42" spans="1:24" ht="12.75" customHeight="1">
      <c r="A42" s="4"/>
      <c r="B42" s="4"/>
      <c r="C42" s="4"/>
      <c r="D42" s="4"/>
      <c r="E42" s="4"/>
      <c r="F42" s="4"/>
      <c r="G42" s="4"/>
      <c r="H42" s="4"/>
      <c r="I42" s="4"/>
      <c r="J42" s="194"/>
      <c r="K42" s="194"/>
      <c r="L42" s="4"/>
      <c r="M42" s="4"/>
      <c r="N42" s="4"/>
      <c r="O42" s="41"/>
      <c r="P42" s="41"/>
      <c r="Q42" s="195"/>
      <c r="R42" s="195"/>
      <c r="S42" s="195"/>
      <c r="T42" s="195"/>
      <c r="U42" s="195"/>
      <c r="V42" s="195"/>
      <c r="W42" s="195"/>
      <c r="X42" s="195"/>
    </row>
    <row r="43" spans="1:24" ht="12.75" customHeight="1">
      <c r="A43" s="4"/>
      <c r="B43" s="4"/>
      <c r="C43" s="4"/>
      <c r="D43" s="4"/>
      <c r="E43" s="4"/>
      <c r="F43" s="4"/>
      <c r="G43" s="4"/>
      <c r="H43" s="4"/>
      <c r="I43" s="4"/>
      <c r="J43" s="194"/>
      <c r="K43" s="194"/>
      <c r="L43" s="4"/>
      <c r="M43" s="4"/>
      <c r="N43" s="4"/>
      <c r="O43" s="41"/>
      <c r="P43" s="41"/>
      <c r="Q43" s="195"/>
      <c r="R43" s="195"/>
      <c r="S43" s="195"/>
      <c r="T43" s="195"/>
      <c r="U43" s="195"/>
      <c r="V43" s="195"/>
      <c r="W43" s="195"/>
      <c r="X43" s="195"/>
    </row>
    <row r="44" spans="1:24" ht="12.75" customHeight="1">
      <c r="A44" s="4"/>
      <c r="B44" s="4"/>
      <c r="C44" s="4"/>
      <c r="D44" s="4"/>
      <c r="E44" s="4"/>
      <c r="F44" s="4"/>
      <c r="G44" s="4"/>
      <c r="H44" s="4"/>
      <c r="I44" s="4"/>
      <c r="J44" s="194"/>
      <c r="K44" s="194"/>
      <c r="L44" s="4"/>
      <c r="M44" s="4"/>
      <c r="N44" s="4"/>
      <c r="O44" s="41"/>
      <c r="P44" s="41"/>
      <c r="Q44" s="195"/>
      <c r="R44" s="195"/>
      <c r="S44" s="195"/>
      <c r="T44" s="195"/>
      <c r="U44" s="195"/>
      <c r="V44" s="195"/>
      <c r="W44" s="195"/>
      <c r="X44" s="195"/>
    </row>
    <row r="45" spans="1:24" ht="12.75" customHeight="1">
      <c r="A45" s="4"/>
      <c r="B45" s="4"/>
      <c r="C45" s="4"/>
      <c r="D45" s="4"/>
      <c r="E45" s="4"/>
      <c r="F45" s="4"/>
      <c r="G45" s="4"/>
      <c r="H45" s="4"/>
      <c r="I45" s="4"/>
      <c r="J45" s="194"/>
      <c r="K45" s="194"/>
      <c r="L45" s="4"/>
      <c r="M45" s="4"/>
      <c r="N45" s="4"/>
      <c r="O45" s="41"/>
      <c r="P45" s="41"/>
      <c r="Q45" s="195"/>
      <c r="R45" s="195"/>
      <c r="S45" s="195"/>
      <c r="T45" s="195"/>
      <c r="U45" s="195"/>
      <c r="V45" s="195"/>
      <c r="W45" s="195"/>
      <c r="X45" s="195"/>
    </row>
    <row r="46" spans="1:24" ht="12.75" customHeight="1">
      <c r="A46" s="4"/>
      <c r="B46" s="4"/>
      <c r="C46" s="4"/>
      <c r="D46" s="4"/>
      <c r="E46" s="4"/>
      <c r="F46" s="4"/>
      <c r="G46" s="4"/>
      <c r="H46" s="4"/>
      <c r="I46" s="4"/>
      <c r="J46" s="194"/>
      <c r="K46" s="194"/>
      <c r="L46" s="4"/>
      <c r="M46" s="4"/>
      <c r="N46" s="4"/>
      <c r="O46" s="41"/>
      <c r="P46" s="41"/>
      <c r="Q46" s="195"/>
      <c r="R46" s="195"/>
      <c r="S46" s="195"/>
      <c r="T46" s="195"/>
      <c r="U46" s="195"/>
      <c r="V46" s="195"/>
      <c r="W46" s="195"/>
      <c r="X46" s="195"/>
    </row>
    <row r="47" spans="1:24" ht="12.75" customHeight="1">
      <c r="A47" s="4"/>
      <c r="B47" s="4"/>
      <c r="C47" s="4"/>
      <c r="D47" s="4"/>
      <c r="E47" s="4"/>
      <c r="F47" s="4"/>
      <c r="G47" s="4"/>
      <c r="H47" s="4"/>
      <c r="I47" s="4"/>
      <c r="J47" s="194"/>
      <c r="K47" s="194"/>
      <c r="L47" s="4"/>
      <c r="M47" s="4"/>
      <c r="N47" s="4"/>
      <c r="O47" s="41"/>
      <c r="P47" s="41"/>
      <c r="Q47" s="195"/>
      <c r="R47" s="195"/>
      <c r="S47" s="195"/>
      <c r="T47" s="195"/>
      <c r="U47" s="195"/>
      <c r="V47" s="195"/>
      <c r="W47" s="195"/>
      <c r="X47" s="195"/>
    </row>
    <row r="48" spans="1:24" ht="12.75" customHeight="1">
      <c r="A48" s="4"/>
      <c r="B48" s="4"/>
      <c r="C48" s="4"/>
      <c r="D48" s="4"/>
      <c r="E48" s="4"/>
      <c r="F48" s="4"/>
      <c r="G48" s="4"/>
      <c r="H48" s="4"/>
      <c r="I48" s="4"/>
      <c r="J48" s="194"/>
      <c r="K48" s="194"/>
      <c r="L48" s="4"/>
      <c r="M48" s="4"/>
      <c r="N48" s="4"/>
      <c r="O48" s="41"/>
      <c r="P48" s="41"/>
      <c r="Q48" s="195"/>
      <c r="R48" s="195"/>
      <c r="S48" s="195"/>
      <c r="T48" s="195"/>
      <c r="U48" s="195"/>
      <c r="V48" s="195"/>
      <c r="W48" s="195"/>
      <c r="X48" s="195"/>
    </row>
    <row r="49" spans="1:24" ht="12.75" customHeight="1">
      <c r="A49" s="4"/>
      <c r="B49" s="4"/>
      <c r="C49" s="4"/>
      <c r="D49" s="4"/>
      <c r="E49" s="4"/>
      <c r="F49" s="4"/>
      <c r="G49" s="4"/>
      <c r="H49" s="4"/>
      <c r="I49" s="4"/>
      <c r="J49" s="194"/>
      <c r="K49" s="194"/>
      <c r="L49" s="4"/>
      <c r="M49" s="4"/>
      <c r="N49" s="4"/>
      <c r="O49" s="41"/>
      <c r="P49" s="41"/>
      <c r="Q49" s="195"/>
      <c r="R49" s="195"/>
      <c r="S49" s="195"/>
      <c r="T49" s="195"/>
      <c r="U49" s="195"/>
      <c r="V49" s="195"/>
      <c r="W49" s="195"/>
      <c r="X49" s="195"/>
    </row>
    <row r="50" spans="1:24" ht="12.75" customHeight="1">
      <c r="A50" s="4"/>
      <c r="B50" s="4"/>
      <c r="C50" s="4"/>
      <c r="D50" s="4"/>
      <c r="E50" s="4"/>
      <c r="F50" s="4"/>
      <c r="G50" s="4"/>
      <c r="H50" s="4"/>
      <c r="I50" s="4"/>
      <c r="J50" s="194"/>
      <c r="K50" s="194"/>
      <c r="L50" s="4"/>
      <c r="M50" s="4"/>
      <c r="N50" s="4"/>
      <c r="O50" s="41"/>
      <c r="P50" s="41"/>
      <c r="Q50" s="195"/>
      <c r="R50" s="195"/>
      <c r="S50" s="195"/>
      <c r="T50" s="195"/>
      <c r="U50" s="195"/>
      <c r="V50" s="195"/>
      <c r="W50" s="195"/>
      <c r="X50" s="195"/>
    </row>
    <row r="51" spans="1:24" ht="12.75" customHeight="1">
      <c r="A51" s="4"/>
      <c r="B51" s="4"/>
      <c r="C51" s="4"/>
      <c r="D51" s="4"/>
      <c r="E51" s="4"/>
      <c r="F51" s="4"/>
      <c r="G51" s="4"/>
      <c r="H51" s="4"/>
      <c r="I51" s="4"/>
      <c r="J51" s="194"/>
      <c r="K51" s="194"/>
      <c r="L51" s="4"/>
      <c r="M51" s="4"/>
      <c r="N51" s="4"/>
      <c r="O51" s="41"/>
      <c r="P51" s="41"/>
      <c r="Q51" s="195"/>
      <c r="R51" s="195"/>
      <c r="S51" s="195"/>
      <c r="T51" s="195"/>
      <c r="U51" s="195"/>
      <c r="V51" s="195"/>
      <c r="W51" s="195"/>
      <c r="X51" s="195"/>
    </row>
    <row r="52" spans="1:24" ht="12.75" customHeight="1">
      <c r="A52" s="4"/>
      <c r="B52" s="4"/>
      <c r="C52" s="4"/>
      <c r="D52" s="4"/>
      <c r="E52" s="4"/>
      <c r="F52" s="4"/>
      <c r="G52" s="4"/>
      <c r="H52" s="4"/>
      <c r="I52" s="4"/>
      <c r="J52" s="194"/>
      <c r="K52" s="194"/>
      <c r="L52" s="4"/>
      <c r="M52" s="4"/>
      <c r="N52" s="4"/>
      <c r="O52" s="41"/>
      <c r="P52" s="41"/>
      <c r="Q52" s="195"/>
      <c r="R52" s="195"/>
      <c r="S52" s="195"/>
      <c r="T52" s="195"/>
      <c r="U52" s="195"/>
      <c r="V52" s="195"/>
      <c r="W52" s="195"/>
      <c r="X52" s="195"/>
    </row>
    <row r="53" spans="1:24" ht="12.75" customHeight="1">
      <c r="A53" s="4"/>
      <c r="B53" s="4"/>
      <c r="C53" s="4"/>
      <c r="D53" s="4"/>
      <c r="E53" s="4"/>
      <c r="F53" s="4"/>
      <c r="G53" s="4"/>
      <c r="H53" s="4"/>
      <c r="I53" s="4"/>
      <c r="J53" s="194"/>
      <c r="K53" s="194"/>
      <c r="L53" s="4"/>
      <c r="M53" s="4"/>
      <c r="N53" s="4"/>
      <c r="O53" s="41"/>
      <c r="P53" s="41"/>
      <c r="Q53" s="195"/>
      <c r="R53" s="195"/>
      <c r="S53" s="195"/>
      <c r="T53" s="195"/>
      <c r="U53" s="195"/>
      <c r="V53" s="195"/>
      <c r="W53" s="195"/>
      <c r="X53" s="195"/>
    </row>
    <row r="54" spans="1:24" ht="12.75" customHeight="1">
      <c r="A54" s="4"/>
      <c r="B54" s="4"/>
      <c r="C54" s="4"/>
      <c r="D54" s="4"/>
      <c r="E54" s="4"/>
      <c r="F54" s="4"/>
      <c r="G54" s="4"/>
      <c r="H54" s="4"/>
      <c r="I54" s="4"/>
      <c r="J54" s="194"/>
      <c r="K54" s="194"/>
      <c r="L54" s="4"/>
      <c r="M54" s="4"/>
      <c r="N54" s="4"/>
      <c r="O54" s="41"/>
      <c r="P54" s="41"/>
      <c r="Q54" s="195"/>
      <c r="R54" s="195"/>
      <c r="S54" s="195"/>
      <c r="T54" s="195"/>
      <c r="U54" s="195"/>
      <c r="V54" s="195"/>
      <c r="W54" s="195"/>
      <c r="X54" s="195"/>
    </row>
    <row r="55" spans="1:24" ht="12.75" customHeight="1">
      <c r="A55" s="4"/>
      <c r="B55" s="4"/>
      <c r="C55" s="4"/>
      <c r="D55" s="4"/>
      <c r="E55" s="4"/>
      <c r="F55" s="4"/>
      <c r="G55" s="4"/>
      <c r="H55" s="4"/>
      <c r="I55" s="4"/>
      <c r="J55" s="194"/>
      <c r="K55" s="194"/>
      <c r="L55" s="4"/>
      <c r="M55" s="4"/>
      <c r="N55" s="4"/>
      <c r="O55" s="41"/>
      <c r="P55" s="41"/>
      <c r="Q55" s="195"/>
      <c r="R55" s="195"/>
      <c r="S55" s="195"/>
      <c r="T55" s="195"/>
      <c r="U55" s="195"/>
      <c r="V55" s="195"/>
      <c r="W55" s="195"/>
      <c r="X55" s="195"/>
    </row>
    <row r="56" spans="1:24" ht="12.75" customHeight="1">
      <c r="A56" s="4"/>
      <c r="B56" s="4"/>
      <c r="C56" s="4"/>
      <c r="D56" s="4"/>
      <c r="E56" s="4"/>
      <c r="F56" s="4"/>
      <c r="G56" s="4"/>
      <c r="H56" s="4"/>
      <c r="I56" s="4"/>
      <c r="J56" s="194"/>
      <c r="K56" s="194"/>
      <c r="L56" s="4"/>
      <c r="M56" s="4"/>
      <c r="N56" s="4"/>
      <c r="O56" s="41"/>
      <c r="P56" s="41"/>
      <c r="Q56" s="195"/>
      <c r="R56" s="195"/>
      <c r="S56" s="195"/>
      <c r="T56" s="195"/>
      <c r="U56" s="195"/>
      <c r="V56" s="195"/>
      <c r="W56" s="195"/>
      <c r="X56" s="195"/>
    </row>
    <row r="57" spans="1:24" ht="12.75" customHeight="1">
      <c r="A57" s="4"/>
      <c r="B57" s="4"/>
      <c r="C57" s="4"/>
      <c r="D57" s="4"/>
      <c r="E57" s="4"/>
      <c r="F57" s="4"/>
      <c r="G57" s="4"/>
      <c r="H57" s="4"/>
      <c r="I57" s="4"/>
      <c r="J57" s="194"/>
      <c r="K57" s="194"/>
      <c r="L57" s="4"/>
      <c r="M57" s="4"/>
      <c r="N57" s="4"/>
      <c r="O57" s="41"/>
      <c r="P57" s="41"/>
      <c r="Q57" s="195"/>
      <c r="R57" s="195"/>
      <c r="S57" s="195"/>
      <c r="T57" s="195"/>
      <c r="U57" s="195"/>
      <c r="V57" s="195"/>
      <c r="W57" s="195"/>
      <c r="X57" s="195"/>
    </row>
    <row r="58" spans="1:24" ht="12.75" customHeight="1">
      <c r="A58" s="4"/>
      <c r="B58" s="4"/>
      <c r="C58" s="4"/>
      <c r="D58" s="4"/>
      <c r="E58" s="4"/>
      <c r="F58" s="4"/>
      <c r="G58" s="4"/>
      <c r="H58" s="4"/>
      <c r="I58" s="4"/>
      <c r="J58" s="194"/>
      <c r="K58" s="194"/>
      <c r="L58" s="4"/>
      <c r="M58" s="4"/>
      <c r="N58" s="4"/>
      <c r="O58" s="41"/>
      <c r="P58" s="41"/>
      <c r="Q58" s="195"/>
      <c r="R58" s="195"/>
      <c r="S58" s="195"/>
      <c r="T58" s="195"/>
      <c r="U58" s="195"/>
      <c r="V58" s="195"/>
      <c r="W58" s="195"/>
      <c r="X58" s="195"/>
    </row>
    <row r="59" spans="1:24" ht="12.75" customHeight="1">
      <c r="A59" s="4"/>
      <c r="B59" s="4"/>
      <c r="C59" s="4"/>
      <c r="D59" s="4"/>
      <c r="E59" s="4"/>
      <c r="F59" s="4"/>
      <c r="G59" s="4"/>
      <c r="H59" s="4"/>
      <c r="I59" s="4"/>
      <c r="J59" s="194"/>
      <c r="K59" s="194"/>
      <c r="L59" s="4"/>
      <c r="M59" s="4"/>
      <c r="N59" s="4"/>
      <c r="O59" s="41"/>
      <c r="P59" s="41"/>
      <c r="Q59" s="195"/>
      <c r="R59" s="195"/>
      <c r="S59" s="195"/>
      <c r="T59" s="195"/>
      <c r="U59" s="195"/>
      <c r="V59" s="195"/>
      <c r="W59" s="195"/>
      <c r="X59" s="195"/>
    </row>
    <row r="60" spans="1:24" ht="12.75" customHeight="1">
      <c r="A60" s="4"/>
      <c r="B60" s="4"/>
      <c r="C60" s="4"/>
      <c r="D60" s="4"/>
      <c r="E60" s="4"/>
      <c r="F60" s="4"/>
      <c r="G60" s="4"/>
      <c r="H60" s="4"/>
      <c r="I60" s="4"/>
      <c r="J60" s="194"/>
      <c r="K60" s="194"/>
      <c r="L60" s="4"/>
      <c r="M60" s="4"/>
      <c r="N60" s="4"/>
      <c r="O60" s="41"/>
      <c r="P60" s="41"/>
      <c r="Q60" s="195"/>
      <c r="R60" s="195"/>
      <c r="S60" s="195"/>
      <c r="T60" s="195"/>
      <c r="U60" s="195"/>
      <c r="V60" s="195"/>
      <c r="W60" s="195"/>
      <c r="X60" s="195"/>
    </row>
    <row r="61" spans="1:24" ht="12.75" customHeight="1">
      <c r="A61" s="4"/>
      <c r="B61" s="4"/>
      <c r="C61" s="4"/>
      <c r="D61" s="4"/>
      <c r="E61" s="4"/>
      <c r="F61" s="4"/>
      <c r="G61" s="4"/>
      <c r="H61" s="4"/>
      <c r="I61" s="4"/>
      <c r="J61" s="194"/>
      <c r="K61" s="194"/>
      <c r="L61" s="4"/>
      <c r="M61" s="4"/>
      <c r="N61" s="4"/>
      <c r="O61" s="41"/>
      <c r="P61" s="41"/>
      <c r="Q61" s="195"/>
      <c r="R61" s="195"/>
      <c r="S61" s="195"/>
      <c r="T61" s="195"/>
      <c r="U61" s="195"/>
      <c r="V61" s="195"/>
      <c r="W61" s="195"/>
      <c r="X61" s="195"/>
    </row>
    <row r="62" spans="1:24" ht="12.75" customHeight="1">
      <c r="A62" s="4"/>
      <c r="B62" s="4"/>
      <c r="C62" s="4"/>
      <c r="D62" s="4"/>
      <c r="E62" s="4"/>
      <c r="F62" s="4"/>
      <c r="G62" s="4"/>
      <c r="H62" s="4"/>
      <c r="I62" s="4"/>
      <c r="J62" s="194"/>
      <c r="K62" s="194"/>
      <c r="L62" s="4"/>
      <c r="M62" s="4"/>
      <c r="N62" s="4"/>
      <c r="O62" s="41"/>
      <c r="P62" s="41"/>
      <c r="Q62" s="195"/>
      <c r="R62" s="195"/>
      <c r="S62" s="195"/>
      <c r="T62" s="195"/>
      <c r="U62" s="195"/>
      <c r="V62" s="195"/>
      <c r="W62" s="195"/>
      <c r="X62" s="195"/>
    </row>
    <row r="63" spans="1:24" ht="12.75" customHeight="1">
      <c r="A63" s="4"/>
      <c r="B63" s="4"/>
      <c r="C63" s="4"/>
      <c r="D63" s="4"/>
      <c r="E63" s="4"/>
      <c r="F63" s="4"/>
      <c r="G63" s="4"/>
      <c r="H63" s="4"/>
      <c r="I63" s="4"/>
      <c r="J63" s="194"/>
      <c r="K63" s="194"/>
      <c r="L63" s="4"/>
      <c r="M63" s="4"/>
      <c r="N63" s="4"/>
      <c r="O63" s="41"/>
      <c r="P63" s="41"/>
      <c r="Q63" s="195"/>
      <c r="R63" s="195"/>
      <c r="S63" s="195"/>
      <c r="T63" s="195"/>
      <c r="U63" s="195"/>
      <c r="V63" s="195"/>
      <c r="W63" s="195"/>
      <c r="X63" s="195"/>
    </row>
    <row r="64" spans="1:24" ht="12.75" customHeight="1">
      <c r="A64" s="4"/>
      <c r="B64" s="4"/>
      <c r="C64" s="4"/>
      <c r="D64" s="4"/>
      <c r="E64" s="4"/>
      <c r="F64" s="4"/>
      <c r="G64" s="4"/>
      <c r="H64" s="4"/>
      <c r="I64" s="4"/>
      <c r="J64" s="194"/>
      <c r="K64" s="194"/>
      <c r="L64" s="4"/>
      <c r="M64" s="4"/>
      <c r="N64" s="4"/>
      <c r="O64" s="41"/>
      <c r="P64" s="41"/>
      <c r="Q64" s="195"/>
      <c r="R64" s="195"/>
      <c r="S64" s="195"/>
      <c r="T64" s="195"/>
      <c r="U64" s="195"/>
      <c r="V64" s="195"/>
      <c r="W64" s="195"/>
      <c r="X64" s="195"/>
    </row>
    <row r="65" spans="1:24" ht="12.75" customHeight="1">
      <c r="A65" s="4"/>
      <c r="B65" s="4"/>
      <c r="C65" s="4"/>
      <c r="D65" s="4"/>
      <c r="E65" s="4"/>
      <c r="F65" s="4"/>
      <c r="G65" s="4"/>
      <c r="H65" s="4"/>
      <c r="I65" s="4"/>
      <c r="J65" s="194"/>
      <c r="K65" s="194"/>
      <c r="L65" s="4"/>
      <c r="M65" s="4"/>
      <c r="N65" s="4"/>
      <c r="O65" s="41"/>
      <c r="P65" s="41"/>
      <c r="Q65" s="195"/>
      <c r="R65" s="195"/>
      <c r="S65" s="195"/>
      <c r="T65" s="195"/>
      <c r="U65" s="195"/>
      <c r="V65" s="195"/>
      <c r="W65" s="195"/>
      <c r="X65" s="195"/>
    </row>
    <row r="66" spans="1:24" ht="12.75" customHeight="1">
      <c r="A66" s="4"/>
      <c r="B66" s="4"/>
      <c r="C66" s="4"/>
      <c r="D66" s="4"/>
      <c r="E66" s="4"/>
      <c r="F66" s="4"/>
      <c r="G66" s="4"/>
      <c r="H66" s="4"/>
      <c r="I66" s="4"/>
      <c r="J66" s="194"/>
      <c r="K66" s="194"/>
      <c r="L66" s="4"/>
      <c r="M66" s="4"/>
      <c r="N66" s="4"/>
      <c r="O66" s="41"/>
      <c r="P66" s="41"/>
      <c r="Q66" s="195"/>
      <c r="R66" s="195"/>
      <c r="S66" s="195"/>
      <c r="T66" s="195"/>
      <c r="U66" s="195"/>
      <c r="V66" s="195"/>
      <c r="W66" s="195"/>
      <c r="X66" s="195"/>
    </row>
    <row r="67" spans="1:24" ht="12.75" customHeight="1">
      <c r="A67" s="4"/>
      <c r="B67" s="4"/>
      <c r="C67" s="4"/>
      <c r="D67" s="4"/>
      <c r="E67" s="4"/>
      <c r="F67" s="4"/>
      <c r="G67" s="4"/>
      <c r="H67" s="4"/>
      <c r="I67" s="4"/>
      <c r="J67" s="194"/>
      <c r="K67" s="194"/>
      <c r="L67" s="4"/>
      <c r="M67" s="4"/>
      <c r="N67" s="4"/>
      <c r="O67" s="41"/>
      <c r="P67" s="41"/>
      <c r="Q67" s="195"/>
      <c r="R67" s="195"/>
      <c r="S67" s="195"/>
      <c r="T67" s="195"/>
      <c r="U67" s="195"/>
      <c r="V67" s="195"/>
      <c r="W67" s="195"/>
      <c r="X67" s="195"/>
    </row>
    <row r="68" spans="1:24" ht="12.75" customHeight="1">
      <c r="A68" s="4"/>
      <c r="B68" s="4"/>
      <c r="C68" s="4"/>
      <c r="D68" s="4"/>
      <c r="E68" s="4"/>
      <c r="F68" s="4"/>
      <c r="G68" s="4"/>
      <c r="H68" s="4"/>
      <c r="I68" s="4"/>
      <c r="J68" s="194"/>
      <c r="K68" s="194"/>
      <c r="L68" s="4"/>
      <c r="M68" s="4"/>
      <c r="N68" s="4"/>
      <c r="O68" s="41"/>
      <c r="P68" s="41"/>
      <c r="Q68" s="195"/>
      <c r="R68" s="195"/>
      <c r="S68" s="195"/>
      <c r="T68" s="195"/>
      <c r="U68" s="195"/>
      <c r="V68" s="195"/>
      <c r="W68" s="195"/>
      <c r="X68" s="195"/>
    </row>
    <row r="69" spans="1:24" ht="12.75" customHeight="1">
      <c r="A69" s="4"/>
      <c r="B69" s="4"/>
      <c r="C69" s="4"/>
      <c r="D69" s="4"/>
      <c r="E69" s="4"/>
      <c r="F69" s="4"/>
      <c r="G69" s="4"/>
      <c r="H69" s="4"/>
      <c r="I69" s="4"/>
      <c r="J69" s="194"/>
      <c r="K69" s="194"/>
      <c r="L69" s="4"/>
      <c r="M69" s="4"/>
      <c r="N69" s="4"/>
      <c r="O69" s="41"/>
      <c r="P69" s="41"/>
      <c r="Q69" s="195"/>
      <c r="R69" s="195"/>
      <c r="S69" s="195"/>
      <c r="T69" s="195"/>
      <c r="U69" s="195"/>
      <c r="V69" s="195"/>
      <c r="W69" s="195"/>
      <c r="X69" s="195"/>
    </row>
    <row r="70" spans="1:24" ht="12.75" customHeight="1">
      <c r="A70" s="4"/>
      <c r="B70" s="4"/>
      <c r="C70" s="4"/>
      <c r="D70" s="4"/>
      <c r="E70" s="4"/>
      <c r="F70" s="4"/>
      <c r="G70" s="4"/>
      <c r="H70" s="4"/>
      <c r="I70" s="4"/>
      <c r="J70" s="194"/>
      <c r="K70" s="194"/>
      <c r="L70" s="4"/>
      <c r="M70" s="4"/>
      <c r="N70" s="4"/>
      <c r="O70" s="41"/>
      <c r="P70" s="41"/>
      <c r="Q70" s="195"/>
      <c r="R70" s="195"/>
      <c r="S70" s="195"/>
      <c r="T70" s="195"/>
      <c r="U70" s="195"/>
      <c r="V70" s="195"/>
      <c r="W70" s="195"/>
      <c r="X70" s="195"/>
    </row>
    <row r="71" spans="1:24" ht="12.75" customHeight="1">
      <c r="A71" s="4"/>
      <c r="B71" s="4"/>
      <c r="C71" s="4"/>
      <c r="D71" s="4"/>
      <c r="E71" s="4"/>
      <c r="F71" s="4"/>
      <c r="G71" s="4"/>
      <c r="H71" s="4"/>
      <c r="I71" s="4"/>
      <c r="J71" s="194"/>
      <c r="K71" s="194"/>
      <c r="L71" s="4"/>
      <c r="M71" s="4"/>
      <c r="N71" s="4"/>
      <c r="O71" s="41"/>
      <c r="P71" s="41"/>
      <c r="Q71" s="195"/>
      <c r="R71" s="195"/>
      <c r="S71" s="195"/>
      <c r="T71" s="195"/>
      <c r="U71" s="195"/>
      <c r="V71" s="195"/>
      <c r="W71" s="195"/>
      <c r="X71" s="195"/>
    </row>
    <row r="72" spans="1:24" ht="12.75" customHeight="1">
      <c r="A72" s="4"/>
      <c r="B72" s="4"/>
      <c r="C72" s="4"/>
      <c r="D72" s="4"/>
      <c r="E72" s="4"/>
      <c r="F72" s="4"/>
      <c r="G72" s="4"/>
      <c r="H72" s="4"/>
      <c r="I72" s="4"/>
      <c r="J72" s="194"/>
      <c r="K72" s="194"/>
      <c r="L72" s="4"/>
      <c r="M72" s="4"/>
      <c r="N72" s="4"/>
      <c r="O72" s="41"/>
      <c r="P72" s="41"/>
      <c r="Q72" s="195"/>
      <c r="R72" s="195"/>
      <c r="S72" s="195"/>
      <c r="T72" s="195"/>
      <c r="U72" s="195"/>
      <c r="V72" s="195"/>
      <c r="W72" s="195"/>
      <c r="X72" s="195"/>
    </row>
    <row r="73" spans="1:24" ht="12.75" customHeight="1">
      <c r="A73" s="4"/>
      <c r="B73" s="4"/>
      <c r="C73" s="4"/>
      <c r="D73" s="4"/>
      <c r="E73" s="4"/>
      <c r="F73" s="4"/>
      <c r="G73" s="4"/>
      <c r="H73" s="4"/>
      <c r="I73" s="4"/>
      <c r="J73" s="194"/>
      <c r="K73" s="194"/>
      <c r="L73" s="4"/>
      <c r="M73" s="4"/>
      <c r="N73" s="4"/>
      <c r="O73" s="41"/>
      <c r="P73" s="41"/>
      <c r="Q73" s="195"/>
      <c r="R73" s="195"/>
      <c r="S73" s="195"/>
      <c r="T73" s="195"/>
      <c r="U73" s="195"/>
      <c r="V73" s="195"/>
      <c r="W73" s="195"/>
      <c r="X73" s="195"/>
    </row>
    <row r="74" spans="1:24" ht="12.75" customHeight="1">
      <c r="A74" s="4"/>
      <c r="B74" s="4"/>
      <c r="C74" s="4"/>
      <c r="D74" s="4"/>
      <c r="E74" s="4"/>
      <c r="F74" s="4"/>
      <c r="G74" s="4"/>
      <c r="H74" s="4"/>
      <c r="I74" s="4"/>
      <c r="J74" s="194"/>
      <c r="K74" s="194"/>
      <c r="L74" s="4"/>
      <c r="M74" s="4"/>
      <c r="N74" s="4"/>
      <c r="O74" s="41"/>
      <c r="P74" s="41"/>
      <c r="Q74" s="195"/>
      <c r="R74" s="195"/>
      <c r="S74" s="195"/>
      <c r="T74" s="195"/>
      <c r="U74" s="195"/>
      <c r="V74" s="195"/>
      <c r="W74" s="195"/>
      <c r="X74" s="195"/>
    </row>
    <row r="75" spans="1:24" ht="12.75" customHeight="1">
      <c r="A75" s="4"/>
      <c r="B75" s="4"/>
      <c r="C75" s="4"/>
      <c r="D75" s="4"/>
      <c r="E75" s="4"/>
      <c r="F75" s="4"/>
      <c r="G75" s="4"/>
      <c r="H75" s="4"/>
      <c r="I75" s="4"/>
      <c r="J75" s="194"/>
      <c r="K75" s="194"/>
      <c r="L75" s="4"/>
      <c r="M75" s="4"/>
      <c r="N75" s="4"/>
      <c r="O75" s="41"/>
      <c r="P75" s="41"/>
      <c r="Q75" s="195"/>
      <c r="R75" s="195"/>
      <c r="S75" s="195"/>
      <c r="T75" s="195"/>
      <c r="U75" s="195"/>
      <c r="V75" s="195"/>
      <c r="W75" s="195"/>
      <c r="X75" s="195"/>
    </row>
    <row r="76" spans="1:24" ht="12.75" customHeight="1">
      <c r="A76" s="4"/>
      <c r="B76" s="4"/>
      <c r="C76" s="4"/>
      <c r="D76" s="4"/>
      <c r="E76" s="4"/>
      <c r="F76" s="4"/>
      <c r="G76" s="4"/>
      <c r="H76" s="4"/>
      <c r="I76" s="4"/>
      <c r="J76" s="194"/>
      <c r="K76" s="194"/>
      <c r="L76" s="4"/>
      <c r="M76" s="4"/>
      <c r="N76" s="4"/>
      <c r="O76" s="41"/>
      <c r="P76" s="41"/>
      <c r="Q76" s="195"/>
      <c r="R76" s="195"/>
      <c r="S76" s="195"/>
      <c r="T76" s="195"/>
      <c r="U76" s="195"/>
      <c r="V76" s="195"/>
      <c r="W76" s="195"/>
      <c r="X76" s="195"/>
    </row>
    <row r="77" spans="1:24" ht="12.75" customHeight="1">
      <c r="A77" s="4"/>
      <c r="B77" s="4"/>
      <c r="C77" s="4"/>
      <c r="D77" s="4"/>
      <c r="E77" s="4"/>
      <c r="F77" s="4"/>
      <c r="G77" s="4"/>
      <c r="H77" s="4"/>
      <c r="I77" s="4"/>
      <c r="J77" s="194"/>
      <c r="K77" s="194"/>
      <c r="L77" s="4"/>
      <c r="M77" s="4"/>
      <c r="N77" s="4"/>
      <c r="O77" s="41"/>
      <c r="P77" s="41"/>
      <c r="Q77" s="195"/>
      <c r="R77" s="195"/>
      <c r="S77" s="195"/>
      <c r="T77" s="195"/>
      <c r="U77" s="195"/>
      <c r="V77" s="195"/>
      <c r="W77" s="195"/>
      <c r="X77" s="195"/>
    </row>
    <row r="78" spans="1:24" ht="12.75" customHeight="1">
      <c r="A78" s="4"/>
      <c r="B78" s="4"/>
      <c r="C78" s="4"/>
      <c r="D78" s="4"/>
      <c r="E78" s="4"/>
      <c r="F78" s="4"/>
      <c r="G78" s="4"/>
      <c r="H78" s="4"/>
      <c r="I78" s="4"/>
      <c r="J78" s="194"/>
      <c r="K78" s="194"/>
      <c r="L78" s="4"/>
      <c r="M78" s="4"/>
      <c r="N78" s="4"/>
      <c r="O78" s="41"/>
      <c r="P78" s="41"/>
      <c r="Q78" s="195"/>
      <c r="R78" s="195"/>
      <c r="S78" s="195"/>
      <c r="T78" s="195"/>
      <c r="U78" s="195"/>
      <c r="V78" s="195"/>
      <c r="W78" s="195"/>
      <c r="X78" s="195"/>
    </row>
    <row r="79" spans="1:24" ht="12.75" customHeight="1">
      <c r="A79" s="4"/>
      <c r="B79" s="4"/>
      <c r="C79" s="4"/>
      <c r="D79" s="4"/>
      <c r="E79" s="4"/>
      <c r="F79" s="4"/>
      <c r="G79" s="4"/>
      <c r="H79" s="4"/>
      <c r="I79" s="4"/>
      <c r="J79" s="194"/>
      <c r="K79" s="194"/>
      <c r="L79" s="4"/>
      <c r="M79" s="4"/>
      <c r="N79" s="4"/>
      <c r="O79" s="41"/>
      <c r="P79" s="41"/>
      <c r="Q79" s="195"/>
      <c r="R79" s="195"/>
      <c r="S79" s="195"/>
      <c r="T79" s="195"/>
      <c r="U79" s="195"/>
      <c r="V79" s="195"/>
      <c r="W79" s="195"/>
      <c r="X79" s="195"/>
    </row>
    <row r="80" spans="1:24" ht="12.75" customHeight="1">
      <c r="A80" s="4"/>
      <c r="B80" s="4"/>
      <c r="C80" s="4"/>
      <c r="D80" s="4"/>
      <c r="E80" s="4"/>
      <c r="F80" s="4"/>
      <c r="G80" s="4"/>
      <c r="H80" s="4"/>
      <c r="I80" s="4"/>
      <c r="J80" s="194"/>
      <c r="K80" s="194"/>
      <c r="L80" s="4"/>
      <c r="M80" s="4"/>
      <c r="N80" s="4"/>
      <c r="O80" s="41"/>
      <c r="P80" s="41"/>
      <c r="Q80" s="195"/>
      <c r="R80" s="195"/>
      <c r="S80" s="195"/>
      <c r="T80" s="195"/>
      <c r="U80" s="195"/>
      <c r="V80" s="195"/>
      <c r="W80" s="195"/>
      <c r="X80" s="195"/>
    </row>
    <row r="81" spans="1:24" ht="12.75" customHeight="1">
      <c r="A81" s="4"/>
      <c r="B81" s="4"/>
      <c r="C81" s="4"/>
      <c r="D81" s="4"/>
      <c r="E81" s="4"/>
      <c r="F81" s="4"/>
      <c r="G81" s="4"/>
      <c r="H81" s="4"/>
      <c r="I81" s="4"/>
      <c r="J81" s="194"/>
      <c r="K81" s="194"/>
      <c r="L81" s="4"/>
      <c r="M81" s="4"/>
      <c r="N81" s="4"/>
      <c r="O81" s="41"/>
      <c r="P81" s="41"/>
      <c r="Q81" s="195"/>
      <c r="R81" s="195"/>
      <c r="S81" s="195"/>
      <c r="T81" s="195"/>
      <c r="U81" s="195"/>
      <c r="V81" s="195"/>
      <c r="W81" s="195"/>
      <c r="X81" s="195"/>
    </row>
    <row r="82" spans="1:24" ht="12.75" customHeight="1">
      <c r="A82" s="4"/>
      <c r="B82" s="4"/>
      <c r="C82" s="4"/>
      <c r="D82" s="4"/>
      <c r="E82" s="4"/>
      <c r="F82" s="4"/>
      <c r="G82" s="4"/>
      <c r="H82" s="4"/>
      <c r="I82" s="4"/>
      <c r="J82" s="194"/>
      <c r="K82" s="194"/>
      <c r="L82" s="4"/>
      <c r="M82" s="4"/>
      <c r="N82" s="4"/>
      <c r="O82" s="41"/>
      <c r="P82" s="41"/>
      <c r="Q82" s="195"/>
      <c r="R82" s="195"/>
      <c r="S82" s="195"/>
      <c r="T82" s="195"/>
      <c r="U82" s="195"/>
      <c r="V82" s="195"/>
      <c r="W82" s="195"/>
      <c r="X82" s="195"/>
    </row>
    <row r="83" spans="1:24" ht="12.75" customHeight="1">
      <c r="A83" s="4"/>
      <c r="B83" s="4"/>
      <c r="C83" s="4"/>
      <c r="D83" s="4"/>
      <c r="E83" s="4"/>
      <c r="F83" s="4"/>
      <c r="G83" s="4"/>
      <c r="H83" s="4"/>
      <c r="I83" s="4"/>
      <c r="J83" s="194"/>
      <c r="K83" s="194"/>
      <c r="L83" s="4"/>
      <c r="M83" s="4"/>
      <c r="N83" s="4"/>
      <c r="O83" s="41"/>
      <c r="P83" s="41"/>
      <c r="Q83" s="195"/>
      <c r="R83" s="195"/>
      <c r="S83" s="195"/>
      <c r="T83" s="195"/>
      <c r="U83" s="195"/>
      <c r="V83" s="195"/>
      <c r="W83" s="195"/>
      <c r="X83" s="195"/>
    </row>
    <row r="84" spans="1:24" ht="12.75" customHeight="1">
      <c r="A84" s="4"/>
      <c r="B84" s="4"/>
      <c r="C84" s="4"/>
      <c r="D84" s="4"/>
      <c r="E84" s="4"/>
      <c r="F84" s="4"/>
      <c r="G84" s="4"/>
      <c r="H84" s="4"/>
      <c r="I84" s="4"/>
      <c r="J84" s="194"/>
      <c r="K84" s="194"/>
      <c r="L84" s="4"/>
      <c r="M84" s="4"/>
      <c r="N84" s="4"/>
      <c r="O84" s="41"/>
      <c r="P84" s="41"/>
      <c r="Q84" s="195"/>
      <c r="R84" s="195"/>
      <c r="S84" s="195"/>
      <c r="T84" s="195"/>
      <c r="U84" s="195"/>
      <c r="V84" s="195"/>
      <c r="W84" s="195"/>
      <c r="X84" s="195"/>
    </row>
    <row r="85" spans="1:24" ht="12.75" customHeight="1">
      <c r="A85" s="4"/>
      <c r="B85" s="4"/>
      <c r="C85" s="4"/>
      <c r="D85" s="4"/>
      <c r="E85" s="4"/>
      <c r="F85" s="4"/>
      <c r="G85" s="4"/>
      <c r="H85" s="4"/>
      <c r="I85" s="4"/>
      <c r="J85" s="194"/>
      <c r="K85" s="194"/>
      <c r="L85" s="4"/>
      <c r="M85" s="4"/>
      <c r="N85" s="4"/>
      <c r="O85" s="41"/>
      <c r="P85" s="41"/>
      <c r="Q85" s="195"/>
      <c r="R85" s="195"/>
      <c r="S85" s="195"/>
      <c r="T85" s="195"/>
      <c r="U85" s="195"/>
      <c r="V85" s="195"/>
      <c r="W85" s="195"/>
      <c r="X85" s="195"/>
    </row>
    <row r="86" spans="1:24" ht="12.75" customHeight="1">
      <c r="A86" s="4"/>
      <c r="B86" s="4"/>
      <c r="C86" s="4"/>
      <c r="D86" s="4"/>
      <c r="E86" s="4"/>
      <c r="F86" s="4"/>
      <c r="G86" s="4"/>
      <c r="H86" s="4"/>
      <c r="I86" s="4"/>
      <c r="J86" s="194"/>
      <c r="K86" s="194"/>
      <c r="L86" s="4"/>
      <c r="M86" s="4"/>
      <c r="N86" s="4"/>
      <c r="O86" s="41"/>
      <c r="P86" s="41"/>
      <c r="Q86" s="195"/>
      <c r="R86" s="195"/>
      <c r="S86" s="195"/>
      <c r="T86" s="195"/>
      <c r="U86" s="195"/>
      <c r="V86" s="195"/>
      <c r="W86" s="195"/>
      <c r="X86" s="195"/>
    </row>
    <row r="87" spans="1:24" ht="12.75" customHeight="1">
      <c r="A87" s="4"/>
      <c r="B87" s="4"/>
      <c r="C87" s="4"/>
      <c r="D87" s="4"/>
      <c r="E87" s="4"/>
      <c r="F87" s="4"/>
      <c r="G87" s="4"/>
      <c r="H87" s="4"/>
      <c r="I87" s="4"/>
      <c r="J87" s="194"/>
      <c r="K87" s="194"/>
      <c r="L87" s="4"/>
      <c r="M87" s="4"/>
      <c r="N87" s="4"/>
      <c r="O87" s="41"/>
      <c r="P87" s="41"/>
      <c r="Q87" s="195"/>
      <c r="R87" s="195"/>
      <c r="S87" s="195"/>
      <c r="T87" s="195"/>
      <c r="U87" s="195"/>
      <c r="V87" s="195"/>
      <c r="W87" s="195"/>
      <c r="X87" s="195"/>
    </row>
    <row r="88" spans="1:24" ht="12.75" customHeight="1">
      <c r="A88" s="4"/>
      <c r="B88" s="4"/>
      <c r="C88" s="4"/>
      <c r="D88" s="4"/>
      <c r="E88" s="4"/>
      <c r="F88" s="4"/>
      <c r="G88" s="4"/>
      <c r="H88" s="4"/>
      <c r="I88" s="4"/>
      <c r="J88" s="194"/>
      <c r="K88" s="194"/>
      <c r="L88" s="4"/>
      <c r="M88" s="4"/>
      <c r="N88" s="4"/>
      <c r="O88" s="41"/>
      <c r="P88" s="41"/>
      <c r="Q88" s="195"/>
      <c r="R88" s="195"/>
      <c r="S88" s="195"/>
      <c r="T88" s="195"/>
      <c r="U88" s="195"/>
      <c r="V88" s="195"/>
      <c r="W88" s="195"/>
      <c r="X88" s="195"/>
    </row>
    <row r="89" spans="1:24" ht="12.75" customHeight="1">
      <c r="A89" s="4"/>
      <c r="B89" s="4"/>
      <c r="C89" s="4"/>
      <c r="D89" s="4"/>
      <c r="E89" s="4"/>
      <c r="F89" s="4"/>
      <c r="G89" s="4"/>
      <c r="H89" s="4"/>
      <c r="I89" s="4"/>
      <c r="J89" s="194"/>
      <c r="K89" s="194"/>
      <c r="L89" s="4"/>
      <c r="M89" s="4"/>
      <c r="N89" s="4"/>
      <c r="O89" s="41"/>
      <c r="P89" s="41"/>
      <c r="Q89" s="195"/>
      <c r="R89" s="195"/>
      <c r="S89" s="195"/>
      <c r="T89" s="195"/>
      <c r="U89" s="195"/>
      <c r="V89" s="195"/>
      <c r="W89" s="195"/>
      <c r="X89" s="195"/>
    </row>
    <row r="90" spans="1:24" ht="12.75" customHeight="1">
      <c r="A90" s="4"/>
      <c r="B90" s="4"/>
      <c r="C90" s="4"/>
      <c r="D90" s="4"/>
      <c r="E90" s="4"/>
      <c r="F90" s="4"/>
      <c r="G90" s="4"/>
      <c r="H90" s="4"/>
      <c r="I90" s="4"/>
      <c r="J90" s="194"/>
      <c r="K90" s="194"/>
      <c r="L90" s="4"/>
      <c r="M90" s="4"/>
      <c r="N90" s="4"/>
      <c r="O90" s="41"/>
      <c r="P90" s="41"/>
      <c r="Q90" s="195"/>
      <c r="R90" s="195"/>
      <c r="S90" s="195"/>
      <c r="T90" s="195"/>
      <c r="U90" s="195"/>
      <c r="V90" s="195"/>
      <c r="W90" s="195"/>
      <c r="X90" s="195"/>
    </row>
    <row r="91" spans="1:24" ht="12.75" customHeight="1">
      <c r="A91" s="4"/>
      <c r="B91" s="4"/>
      <c r="C91" s="4"/>
      <c r="D91" s="4"/>
      <c r="E91" s="4"/>
      <c r="F91" s="4"/>
      <c r="G91" s="4"/>
      <c r="H91" s="4"/>
      <c r="I91" s="4"/>
      <c r="J91" s="194"/>
      <c r="K91" s="194"/>
      <c r="L91" s="4"/>
      <c r="M91" s="4"/>
      <c r="N91" s="4"/>
      <c r="O91" s="41"/>
      <c r="P91" s="41"/>
      <c r="Q91" s="195"/>
      <c r="R91" s="195"/>
      <c r="S91" s="195"/>
      <c r="T91" s="195"/>
      <c r="U91" s="195"/>
      <c r="V91" s="195"/>
      <c r="W91" s="195"/>
      <c r="X91" s="195"/>
    </row>
    <row r="92" spans="1:24" ht="12.75" customHeight="1">
      <c r="A92" s="4"/>
      <c r="B92" s="4"/>
      <c r="C92" s="4"/>
      <c r="D92" s="4"/>
      <c r="E92" s="4"/>
      <c r="F92" s="4"/>
      <c r="G92" s="4"/>
      <c r="H92" s="4"/>
      <c r="I92" s="4"/>
      <c r="J92" s="194"/>
      <c r="K92" s="194"/>
      <c r="L92" s="4"/>
      <c r="M92" s="4"/>
      <c r="N92" s="4"/>
      <c r="O92" s="41"/>
      <c r="P92" s="41"/>
      <c r="Q92" s="195"/>
      <c r="R92" s="195"/>
      <c r="S92" s="195"/>
      <c r="T92" s="195"/>
      <c r="U92" s="195"/>
      <c r="V92" s="195"/>
      <c r="W92" s="195"/>
      <c r="X92" s="195"/>
    </row>
    <row r="93" spans="1:24" ht="12.75" customHeight="1">
      <c r="A93" s="4"/>
      <c r="B93" s="4"/>
      <c r="C93" s="4"/>
      <c r="D93" s="4"/>
      <c r="E93" s="4"/>
      <c r="F93" s="4"/>
      <c r="G93" s="4"/>
      <c r="H93" s="4"/>
      <c r="I93" s="4"/>
      <c r="J93" s="194"/>
      <c r="K93" s="194"/>
      <c r="L93" s="4"/>
      <c r="M93" s="4"/>
      <c r="N93" s="4"/>
      <c r="O93" s="41"/>
      <c r="P93" s="41"/>
      <c r="Q93" s="195"/>
      <c r="R93" s="195"/>
      <c r="S93" s="195"/>
      <c r="T93" s="195"/>
      <c r="U93" s="195"/>
      <c r="V93" s="195"/>
      <c r="W93" s="195"/>
      <c r="X93" s="195"/>
    </row>
    <row r="94" spans="1:24" ht="12.75" customHeight="1">
      <c r="A94" s="4"/>
      <c r="B94" s="4"/>
      <c r="C94" s="4"/>
      <c r="D94" s="4"/>
      <c r="E94" s="4"/>
      <c r="F94" s="4"/>
      <c r="G94" s="4"/>
      <c r="H94" s="4"/>
      <c r="I94" s="4"/>
      <c r="J94" s="194"/>
      <c r="K94" s="194"/>
      <c r="L94" s="4"/>
      <c r="M94" s="4"/>
      <c r="N94" s="4"/>
      <c r="O94" s="41"/>
      <c r="P94" s="41"/>
      <c r="Q94" s="195"/>
      <c r="R94" s="195"/>
      <c r="S94" s="195"/>
      <c r="T94" s="195"/>
      <c r="U94" s="195"/>
      <c r="V94" s="195"/>
      <c r="W94" s="195"/>
      <c r="X94" s="195"/>
    </row>
    <row r="95" spans="1:24" ht="12.75" customHeight="1">
      <c r="A95" s="4"/>
      <c r="B95" s="4"/>
      <c r="C95" s="4"/>
      <c r="D95" s="4"/>
      <c r="E95" s="4"/>
      <c r="F95" s="4"/>
      <c r="G95" s="4"/>
      <c r="H95" s="4"/>
      <c r="I95" s="4"/>
      <c r="J95" s="194"/>
      <c r="K95" s="194"/>
      <c r="L95" s="4"/>
      <c r="M95" s="4"/>
      <c r="N95" s="4"/>
      <c r="O95" s="41"/>
      <c r="P95" s="41"/>
      <c r="Q95" s="195"/>
      <c r="R95" s="195"/>
      <c r="S95" s="195"/>
      <c r="T95" s="195"/>
      <c r="U95" s="195"/>
      <c r="V95" s="195"/>
      <c r="W95" s="195"/>
      <c r="X95" s="195"/>
    </row>
    <row r="96" spans="1:24" ht="12.75" customHeight="1">
      <c r="A96" s="4"/>
      <c r="B96" s="4"/>
      <c r="C96" s="4"/>
      <c r="D96" s="4"/>
      <c r="E96" s="4"/>
      <c r="F96" s="4"/>
      <c r="G96" s="4"/>
      <c r="H96" s="4"/>
      <c r="I96" s="4"/>
      <c r="J96" s="194"/>
      <c r="K96" s="194"/>
      <c r="L96" s="4"/>
      <c r="M96" s="4"/>
      <c r="N96" s="4"/>
      <c r="O96" s="41"/>
      <c r="P96" s="41"/>
      <c r="Q96" s="195"/>
      <c r="R96" s="195"/>
      <c r="S96" s="195"/>
      <c r="T96" s="195"/>
      <c r="U96" s="195"/>
      <c r="V96" s="195"/>
      <c r="W96" s="195"/>
      <c r="X96" s="195"/>
    </row>
    <row r="97" spans="1:24" ht="12.75" customHeight="1">
      <c r="A97" s="4"/>
      <c r="B97" s="4"/>
      <c r="C97" s="4"/>
      <c r="D97" s="4"/>
      <c r="E97" s="4"/>
      <c r="F97" s="4"/>
      <c r="G97" s="4"/>
      <c r="H97" s="4"/>
      <c r="I97" s="4"/>
      <c r="J97" s="194"/>
      <c r="K97" s="194"/>
      <c r="L97" s="4"/>
      <c r="M97" s="4"/>
      <c r="N97" s="4"/>
      <c r="O97" s="41"/>
      <c r="P97" s="41"/>
      <c r="Q97" s="195"/>
      <c r="R97" s="195"/>
      <c r="S97" s="195"/>
      <c r="T97" s="195"/>
      <c r="U97" s="195"/>
      <c r="V97" s="195"/>
      <c r="W97" s="195"/>
      <c r="X97" s="195"/>
    </row>
    <row r="98" spans="1:24" ht="12.75" customHeight="1">
      <c r="A98" s="4"/>
      <c r="B98" s="4"/>
      <c r="C98" s="4"/>
      <c r="D98" s="4"/>
      <c r="E98" s="4"/>
      <c r="F98" s="4"/>
      <c r="G98" s="4"/>
      <c r="H98" s="4"/>
      <c r="I98" s="4"/>
      <c r="J98" s="194"/>
      <c r="K98" s="194"/>
      <c r="L98" s="4"/>
      <c r="M98" s="4"/>
      <c r="N98" s="4"/>
      <c r="O98" s="41"/>
      <c r="P98" s="41"/>
      <c r="Q98" s="195"/>
      <c r="R98" s="195"/>
      <c r="S98" s="195"/>
      <c r="T98" s="195"/>
      <c r="U98" s="195"/>
      <c r="V98" s="195"/>
      <c r="W98" s="195"/>
      <c r="X98" s="195"/>
    </row>
    <row r="99" spans="1:24" ht="12.75" customHeight="1">
      <c r="A99" s="4"/>
      <c r="B99" s="4"/>
      <c r="C99" s="4"/>
      <c r="D99" s="4"/>
      <c r="E99" s="4"/>
      <c r="F99" s="4"/>
      <c r="G99" s="4"/>
      <c r="H99" s="4"/>
      <c r="I99" s="4"/>
      <c r="J99" s="194"/>
      <c r="K99" s="194"/>
      <c r="L99" s="4"/>
      <c r="M99" s="4"/>
      <c r="N99" s="4"/>
      <c r="O99" s="41"/>
      <c r="P99" s="41"/>
      <c r="Q99" s="195"/>
      <c r="R99" s="195"/>
      <c r="S99" s="195"/>
      <c r="T99" s="195"/>
      <c r="U99" s="195"/>
      <c r="V99" s="195"/>
      <c r="W99" s="195"/>
      <c r="X99" s="195"/>
    </row>
    <row r="100" spans="1:24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194"/>
      <c r="K100" s="194"/>
      <c r="L100" s="4"/>
      <c r="M100" s="4"/>
      <c r="N100" s="4"/>
      <c r="O100" s="41"/>
      <c r="P100" s="41"/>
      <c r="Q100" s="195"/>
      <c r="R100" s="195"/>
      <c r="S100" s="195"/>
      <c r="T100" s="195"/>
      <c r="U100" s="195"/>
      <c r="V100" s="195"/>
      <c r="W100" s="195"/>
      <c r="X100" s="195"/>
    </row>
    <row r="101" spans="1:24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194"/>
      <c r="K101" s="194"/>
      <c r="L101" s="4"/>
      <c r="M101" s="4"/>
      <c r="N101" s="4"/>
      <c r="O101" s="41"/>
      <c r="P101" s="41"/>
      <c r="Q101" s="195"/>
      <c r="R101" s="195"/>
      <c r="S101" s="195"/>
      <c r="T101" s="195"/>
      <c r="U101" s="195"/>
      <c r="V101" s="195"/>
      <c r="W101" s="195"/>
      <c r="X101" s="195"/>
    </row>
    <row r="102" spans="1:24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194"/>
      <c r="K102" s="194"/>
      <c r="L102" s="4"/>
      <c r="M102" s="4"/>
      <c r="N102" s="4"/>
      <c r="O102" s="41"/>
      <c r="P102" s="41"/>
      <c r="Q102" s="195"/>
      <c r="R102" s="195"/>
      <c r="S102" s="195"/>
      <c r="T102" s="195"/>
      <c r="U102" s="195"/>
      <c r="V102" s="195"/>
      <c r="W102" s="195"/>
      <c r="X102" s="195"/>
    </row>
    <row r="103" spans="1:24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194"/>
      <c r="K103" s="194"/>
      <c r="L103" s="4"/>
      <c r="M103" s="4"/>
      <c r="N103" s="4"/>
      <c r="O103" s="41"/>
      <c r="P103" s="41"/>
      <c r="Q103" s="195"/>
      <c r="R103" s="195"/>
      <c r="S103" s="195"/>
      <c r="T103" s="195"/>
      <c r="U103" s="195"/>
      <c r="V103" s="195"/>
      <c r="W103" s="195"/>
      <c r="X103" s="195"/>
    </row>
    <row r="104" spans="1:2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194"/>
      <c r="K104" s="194"/>
      <c r="L104" s="4"/>
      <c r="M104" s="4"/>
      <c r="N104" s="4"/>
      <c r="O104" s="41"/>
      <c r="P104" s="41"/>
      <c r="Q104" s="195"/>
      <c r="R104" s="195"/>
      <c r="S104" s="195"/>
      <c r="T104" s="195"/>
      <c r="U104" s="195"/>
      <c r="V104" s="195"/>
      <c r="W104" s="195"/>
      <c r="X104" s="195"/>
    </row>
    <row r="105" spans="1:24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194"/>
      <c r="K105" s="194"/>
      <c r="L105" s="4"/>
      <c r="M105" s="4"/>
      <c r="N105" s="4"/>
      <c r="O105" s="41"/>
      <c r="P105" s="41"/>
      <c r="Q105" s="195"/>
      <c r="R105" s="195"/>
      <c r="S105" s="195"/>
      <c r="T105" s="195"/>
      <c r="U105" s="195"/>
      <c r="V105" s="195"/>
      <c r="W105" s="195"/>
      <c r="X105" s="195"/>
    </row>
    <row r="106" spans="1:24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194"/>
      <c r="K106" s="194"/>
      <c r="L106" s="4"/>
      <c r="M106" s="4"/>
      <c r="N106" s="4"/>
      <c r="O106" s="41"/>
      <c r="P106" s="41"/>
      <c r="Q106" s="195"/>
      <c r="R106" s="195"/>
      <c r="S106" s="195"/>
      <c r="T106" s="195"/>
      <c r="U106" s="195"/>
      <c r="V106" s="195"/>
      <c r="W106" s="195"/>
      <c r="X106" s="195"/>
    </row>
    <row r="107" spans="1:24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194"/>
      <c r="K107" s="194"/>
      <c r="L107" s="4"/>
      <c r="M107" s="4"/>
      <c r="N107" s="4"/>
      <c r="O107" s="41"/>
      <c r="P107" s="41"/>
      <c r="Q107" s="195"/>
      <c r="R107" s="195"/>
      <c r="S107" s="195"/>
      <c r="T107" s="195"/>
      <c r="U107" s="195"/>
      <c r="V107" s="195"/>
      <c r="W107" s="195"/>
      <c r="X107" s="195"/>
    </row>
    <row r="108" spans="1:24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194"/>
      <c r="K108" s="194"/>
      <c r="L108" s="4"/>
      <c r="M108" s="4"/>
      <c r="N108" s="4"/>
      <c r="O108" s="41"/>
      <c r="P108" s="41"/>
      <c r="Q108" s="195"/>
      <c r="R108" s="195"/>
      <c r="S108" s="195"/>
      <c r="T108" s="195"/>
      <c r="U108" s="195"/>
      <c r="V108" s="195"/>
      <c r="W108" s="195"/>
      <c r="X108" s="195"/>
    </row>
    <row r="109" spans="1:24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194"/>
      <c r="K109" s="194"/>
      <c r="L109" s="4"/>
      <c r="M109" s="4"/>
      <c r="N109" s="4"/>
      <c r="O109" s="41"/>
      <c r="P109" s="41"/>
      <c r="Q109" s="195"/>
      <c r="R109" s="195"/>
      <c r="S109" s="195"/>
      <c r="T109" s="195"/>
      <c r="U109" s="195"/>
      <c r="V109" s="195"/>
      <c r="W109" s="195"/>
      <c r="X109" s="195"/>
    </row>
    <row r="110" spans="1:24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194"/>
      <c r="K110" s="194"/>
      <c r="L110" s="4"/>
      <c r="M110" s="4"/>
      <c r="N110" s="4"/>
      <c r="O110" s="41"/>
      <c r="P110" s="41"/>
      <c r="Q110" s="195"/>
      <c r="R110" s="195"/>
      <c r="S110" s="195"/>
      <c r="T110" s="195"/>
      <c r="U110" s="195"/>
      <c r="V110" s="195"/>
      <c r="W110" s="195"/>
      <c r="X110" s="195"/>
    </row>
    <row r="111" spans="1:24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194"/>
      <c r="K111" s="194"/>
      <c r="L111" s="4"/>
      <c r="M111" s="4"/>
      <c r="N111" s="4"/>
      <c r="O111" s="41"/>
      <c r="P111" s="41"/>
      <c r="Q111" s="195"/>
      <c r="R111" s="195"/>
      <c r="S111" s="195"/>
      <c r="T111" s="195"/>
      <c r="U111" s="195"/>
      <c r="V111" s="195"/>
      <c r="W111" s="195"/>
      <c r="X111" s="195"/>
    </row>
    <row r="112" spans="1:24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194"/>
      <c r="K112" s="194"/>
      <c r="L112" s="4"/>
      <c r="M112" s="4"/>
      <c r="N112" s="4"/>
      <c r="O112" s="41"/>
      <c r="P112" s="41"/>
      <c r="Q112" s="195"/>
      <c r="R112" s="195"/>
      <c r="S112" s="195"/>
      <c r="T112" s="195"/>
      <c r="U112" s="195"/>
      <c r="V112" s="195"/>
      <c r="W112" s="195"/>
      <c r="X112" s="195"/>
    </row>
    <row r="113" spans="1:24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194"/>
      <c r="K113" s="194"/>
      <c r="L113" s="4"/>
      <c r="M113" s="4"/>
      <c r="N113" s="4"/>
      <c r="O113" s="41"/>
      <c r="P113" s="41"/>
      <c r="Q113" s="195"/>
      <c r="R113" s="195"/>
      <c r="S113" s="195"/>
      <c r="T113" s="195"/>
      <c r="U113" s="195"/>
      <c r="V113" s="195"/>
      <c r="W113" s="195"/>
      <c r="X113" s="195"/>
    </row>
    <row r="114" spans="1:2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194"/>
      <c r="K114" s="194"/>
      <c r="L114" s="4"/>
      <c r="M114" s="4"/>
      <c r="N114" s="4"/>
      <c r="O114" s="41"/>
      <c r="P114" s="41"/>
      <c r="Q114" s="195"/>
      <c r="R114" s="195"/>
      <c r="S114" s="195"/>
      <c r="T114" s="195"/>
      <c r="U114" s="195"/>
      <c r="V114" s="195"/>
      <c r="W114" s="195"/>
      <c r="X114" s="195"/>
    </row>
    <row r="115" spans="1:24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194"/>
      <c r="K115" s="194"/>
      <c r="L115" s="4"/>
      <c r="M115" s="4"/>
      <c r="N115" s="4"/>
      <c r="O115" s="41"/>
      <c r="P115" s="41"/>
      <c r="Q115" s="195"/>
      <c r="R115" s="195"/>
      <c r="S115" s="195"/>
      <c r="T115" s="195"/>
      <c r="U115" s="195"/>
      <c r="V115" s="195"/>
      <c r="W115" s="195"/>
      <c r="X115" s="195"/>
    </row>
    <row r="116" spans="1:24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194"/>
      <c r="K116" s="194"/>
      <c r="L116" s="4"/>
      <c r="M116" s="4"/>
      <c r="N116" s="4"/>
      <c r="O116" s="41"/>
      <c r="P116" s="41"/>
      <c r="Q116" s="195"/>
      <c r="R116" s="195"/>
      <c r="S116" s="195"/>
      <c r="T116" s="195"/>
      <c r="U116" s="195"/>
      <c r="V116" s="195"/>
      <c r="W116" s="195"/>
      <c r="X116" s="195"/>
    </row>
    <row r="117" spans="1:24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194"/>
      <c r="K117" s="194"/>
      <c r="L117" s="4"/>
      <c r="M117" s="4"/>
      <c r="N117" s="4"/>
      <c r="O117" s="41"/>
      <c r="P117" s="41"/>
      <c r="Q117" s="195"/>
      <c r="R117" s="195"/>
      <c r="S117" s="195"/>
      <c r="T117" s="195"/>
      <c r="U117" s="195"/>
      <c r="V117" s="195"/>
      <c r="W117" s="195"/>
      <c r="X117" s="195"/>
    </row>
    <row r="118" spans="1:24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194"/>
      <c r="K118" s="194"/>
      <c r="L118" s="4"/>
      <c r="M118" s="4"/>
      <c r="N118" s="4"/>
      <c r="O118" s="41"/>
      <c r="P118" s="41"/>
      <c r="Q118" s="195"/>
      <c r="R118" s="195"/>
      <c r="S118" s="195"/>
      <c r="T118" s="195"/>
      <c r="U118" s="195"/>
      <c r="V118" s="195"/>
      <c r="W118" s="195"/>
      <c r="X118" s="195"/>
    </row>
    <row r="119" spans="1:24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194"/>
      <c r="K119" s="194"/>
      <c r="L119" s="4"/>
      <c r="M119" s="4"/>
      <c r="N119" s="4"/>
      <c r="O119" s="41"/>
      <c r="P119" s="41"/>
      <c r="Q119" s="195"/>
      <c r="R119" s="195"/>
      <c r="S119" s="195"/>
      <c r="T119" s="195"/>
      <c r="U119" s="195"/>
      <c r="V119" s="195"/>
      <c r="W119" s="195"/>
      <c r="X119" s="195"/>
    </row>
    <row r="120" spans="1:24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194"/>
      <c r="K120" s="194"/>
      <c r="L120" s="4"/>
      <c r="M120" s="4"/>
      <c r="N120" s="4"/>
      <c r="O120" s="41"/>
      <c r="P120" s="41"/>
      <c r="Q120" s="195"/>
      <c r="R120" s="195"/>
      <c r="S120" s="195"/>
      <c r="T120" s="195"/>
      <c r="U120" s="195"/>
      <c r="V120" s="195"/>
      <c r="W120" s="195"/>
      <c r="X120" s="195"/>
    </row>
    <row r="121" spans="1:24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194"/>
      <c r="K121" s="194"/>
      <c r="L121" s="4"/>
      <c r="M121" s="4"/>
      <c r="N121" s="4"/>
      <c r="O121" s="41"/>
      <c r="P121" s="41"/>
      <c r="Q121" s="195"/>
      <c r="R121" s="195"/>
      <c r="S121" s="195"/>
      <c r="T121" s="195"/>
      <c r="U121" s="195"/>
      <c r="V121" s="195"/>
      <c r="W121" s="195"/>
      <c r="X121" s="195"/>
    </row>
    <row r="122" spans="1:24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194"/>
      <c r="K122" s="194"/>
      <c r="L122" s="4"/>
      <c r="M122" s="4"/>
      <c r="N122" s="4"/>
      <c r="O122" s="41"/>
      <c r="P122" s="41"/>
      <c r="Q122" s="195"/>
      <c r="R122" s="195"/>
      <c r="S122" s="195"/>
      <c r="T122" s="195"/>
      <c r="U122" s="195"/>
      <c r="V122" s="195"/>
      <c r="W122" s="195"/>
      <c r="X122" s="195"/>
    </row>
    <row r="123" spans="1:24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194"/>
      <c r="K123" s="194"/>
      <c r="L123" s="4"/>
      <c r="M123" s="4"/>
      <c r="N123" s="4"/>
      <c r="O123" s="41"/>
      <c r="P123" s="41"/>
      <c r="Q123" s="195"/>
      <c r="R123" s="195"/>
      <c r="S123" s="195"/>
      <c r="T123" s="195"/>
      <c r="U123" s="195"/>
      <c r="V123" s="195"/>
      <c r="W123" s="195"/>
      <c r="X123" s="195"/>
    </row>
    <row r="124" spans="1: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194"/>
      <c r="K124" s="194"/>
      <c r="L124" s="4"/>
      <c r="M124" s="4"/>
      <c r="N124" s="4"/>
      <c r="O124" s="41"/>
      <c r="P124" s="41"/>
      <c r="Q124" s="195"/>
      <c r="R124" s="195"/>
      <c r="S124" s="195"/>
      <c r="T124" s="195"/>
      <c r="U124" s="195"/>
      <c r="V124" s="195"/>
      <c r="W124" s="195"/>
      <c r="X124" s="195"/>
    </row>
    <row r="125" spans="1:24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194"/>
      <c r="K125" s="194"/>
      <c r="L125" s="4"/>
      <c r="M125" s="4"/>
      <c r="N125" s="4"/>
      <c r="O125" s="41"/>
      <c r="P125" s="41"/>
      <c r="Q125" s="195"/>
      <c r="R125" s="195"/>
      <c r="S125" s="195"/>
      <c r="T125" s="195"/>
      <c r="U125" s="195"/>
      <c r="V125" s="195"/>
      <c r="W125" s="195"/>
      <c r="X125" s="195"/>
    </row>
    <row r="126" spans="1:24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194"/>
      <c r="K126" s="194"/>
      <c r="L126" s="4"/>
      <c r="M126" s="4"/>
      <c r="N126" s="4"/>
      <c r="O126" s="41"/>
      <c r="P126" s="41"/>
      <c r="Q126" s="195"/>
      <c r="R126" s="195"/>
      <c r="S126" s="195"/>
      <c r="T126" s="195"/>
      <c r="U126" s="195"/>
      <c r="V126" s="195"/>
      <c r="W126" s="195"/>
      <c r="X126" s="195"/>
    </row>
    <row r="127" spans="1:24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194"/>
      <c r="K127" s="194"/>
      <c r="L127" s="4"/>
      <c r="M127" s="4"/>
      <c r="N127" s="4"/>
      <c r="O127" s="41"/>
      <c r="P127" s="41"/>
      <c r="Q127" s="195"/>
      <c r="R127" s="195"/>
      <c r="S127" s="195"/>
      <c r="T127" s="195"/>
      <c r="U127" s="195"/>
      <c r="V127" s="195"/>
      <c r="W127" s="195"/>
      <c r="X127" s="195"/>
    </row>
    <row r="128" spans="1:24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194"/>
      <c r="K128" s="194"/>
      <c r="L128" s="4"/>
      <c r="M128" s="4"/>
      <c r="N128" s="4"/>
      <c r="O128" s="41"/>
      <c r="P128" s="41"/>
      <c r="Q128" s="195"/>
      <c r="R128" s="195"/>
      <c r="S128" s="195"/>
      <c r="T128" s="195"/>
      <c r="U128" s="195"/>
      <c r="V128" s="195"/>
      <c r="W128" s="195"/>
      <c r="X128" s="195"/>
    </row>
    <row r="129" spans="1:24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194"/>
      <c r="K129" s="194"/>
      <c r="L129" s="4"/>
      <c r="M129" s="4"/>
      <c r="N129" s="4"/>
      <c r="O129" s="41"/>
      <c r="P129" s="41"/>
      <c r="Q129" s="195"/>
      <c r="R129" s="195"/>
      <c r="S129" s="195"/>
      <c r="T129" s="195"/>
      <c r="U129" s="195"/>
      <c r="V129" s="195"/>
      <c r="W129" s="195"/>
      <c r="X129" s="195"/>
    </row>
    <row r="130" spans="1:24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194"/>
      <c r="K130" s="194"/>
      <c r="L130" s="4"/>
      <c r="M130" s="4"/>
      <c r="N130" s="4"/>
      <c r="O130" s="41"/>
      <c r="P130" s="41"/>
      <c r="Q130" s="195"/>
      <c r="R130" s="195"/>
      <c r="S130" s="195"/>
      <c r="T130" s="195"/>
      <c r="U130" s="195"/>
      <c r="V130" s="195"/>
      <c r="W130" s="195"/>
      <c r="X130" s="195"/>
    </row>
    <row r="131" spans="1:24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194"/>
      <c r="K131" s="194"/>
      <c r="L131" s="4"/>
      <c r="M131" s="4"/>
      <c r="N131" s="4"/>
      <c r="O131" s="41"/>
      <c r="P131" s="41"/>
      <c r="Q131" s="195"/>
      <c r="R131" s="195"/>
      <c r="S131" s="195"/>
      <c r="T131" s="195"/>
      <c r="U131" s="195"/>
      <c r="V131" s="195"/>
      <c r="W131" s="195"/>
      <c r="X131" s="195"/>
    </row>
    <row r="132" spans="1:24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194"/>
      <c r="K132" s="194"/>
      <c r="L132" s="4"/>
      <c r="M132" s="4"/>
      <c r="N132" s="4"/>
      <c r="O132" s="41"/>
      <c r="P132" s="41"/>
      <c r="Q132" s="195"/>
      <c r="R132" s="195"/>
      <c r="S132" s="195"/>
      <c r="T132" s="195"/>
      <c r="U132" s="195"/>
      <c r="V132" s="195"/>
      <c r="W132" s="195"/>
      <c r="X132" s="195"/>
    </row>
    <row r="133" spans="1:24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194"/>
      <c r="K133" s="194"/>
      <c r="L133" s="4"/>
      <c r="M133" s="4"/>
      <c r="N133" s="4"/>
      <c r="O133" s="41"/>
      <c r="P133" s="41"/>
      <c r="Q133" s="195"/>
      <c r="R133" s="195"/>
      <c r="S133" s="195"/>
      <c r="T133" s="195"/>
      <c r="U133" s="195"/>
      <c r="V133" s="195"/>
      <c r="W133" s="195"/>
      <c r="X133" s="195"/>
    </row>
    <row r="134" spans="1:2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194"/>
      <c r="K134" s="194"/>
      <c r="L134" s="4"/>
      <c r="M134" s="4"/>
      <c r="N134" s="4"/>
      <c r="O134" s="41"/>
      <c r="P134" s="41"/>
      <c r="Q134" s="195"/>
      <c r="R134" s="195"/>
      <c r="S134" s="195"/>
      <c r="T134" s="195"/>
      <c r="U134" s="195"/>
      <c r="V134" s="195"/>
      <c r="W134" s="195"/>
      <c r="X134" s="195"/>
    </row>
    <row r="135" spans="1:24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194"/>
      <c r="K135" s="194"/>
      <c r="L135" s="4"/>
      <c r="M135" s="4"/>
      <c r="N135" s="4"/>
      <c r="O135" s="41"/>
      <c r="P135" s="41"/>
      <c r="Q135" s="195"/>
      <c r="R135" s="195"/>
      <c r="S135" s="195"/>
      <c r="T135" s="195"/>
      <c r="U135" s="195"/>
      <c r="V135" s="195"/>
      <c r="W135" s="195"/>
      <c r="X135" s="195"/>
    </row>
    <row r="136" spans="1:24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194"/>
      <c r="K136" s="194"/>
      <c r="L136" s="4"/>
      <c r="M136" s="4"/>
      <c r="N136" s="4"/>
      <c r="O136" s="41"/>
      <c r="P136" s="41"/>
      <c r="Q136" s="195"/>
      <c r="R136" s="195"/>
      <c r="S136" s="195"/>
      <c r="T136" s="195"/>
      <c r="U136" s="195"/>
      <c r="V136" s="195"/>
      <c r="W136" s="195"/>
      <c r="X136" s="195"/>
    </row>
    <row r="137" spans="1:24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194"/>
      <c r="K137" s="194"/>
      <c r="L137" s="4"/>
      <c r="M137" s="4"/>
      <c r="N137" s="4"/>
      <c r="O137" s="41"/>
      <c r="P137" s="41"/>
      <c r="Q137" s="195"/>
      <c r="R137" s="195"/>
      <c r="S137" s="195"/>
      <c r="T137" s="195"/>
      <c r="U137" s="195"/>
      <c r="V137" s="195"/>
      <c r="W137" s="195"/>
      <c r="X137" s="195"/>
    </row>
    <row r="138" spans="1:24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194"/>
      <c r="K138" s="194"/>
      <c r="L138" s="4"/>
      <c r="M138" s="4"/>
      <c r="N138" s="4"/>
      <c r="O138" s="41"/>
      <c r="P138" s="41"/>
      <c r="Q138" s="195"/>
      <c r="R138" s="195"/>
      <c r="S138" s="195"/>
      <c r="T138" s="195"/>
      <c r="U138" s="195"/>
      <c r="V138" s="195"/>
      <c r="W138" s="195"/>
      <c r="X138" s="195"/>
    </row>
    <row r="139" spans="1:24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194"/>
      <c r="K139" s="194"/>
      <c r="L139" s="4"/>
      <c r="M139" s="4"/>
      <c r="N139" s="4"/>
      <c r="O139" s="41"/>
      <c r="P139" s="41"/>
      <c r="Q139" s="195"/>
      <c r="R139" s="195"/>
      <c r="S139" s="195"/>
      <c r="T139" s="195"/>
      <c r="U139" s="195"/>
      <c r="V139" s="195"/>
      <c r="W139" s="195"/>
      <c r="X139" s="195"/>
    </row>
    <row r="140" spans="1:24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194"/>
      <c r="K140" s="194"/>
      <c r="L140" s="4"/>
      <c r="M140" s="4"/>
      <c r="N140" s="4"/>
      <c r="O140" s="41"/>
      <c r="P140" s="41"/>
      <c r="Q140" s="195"/>
      <c r="R140" s="195"/>
      <c r="S140" s="195"/>
      <c r="T140" s="195"/>
      <c r="U140" s="195"/>
      <c r="V140" s="195"/>
      <c r="W140" s="195"/>
      <c r="X140" s="195"/>
    </row>
    <row r="141" spans="1:24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194"/>
      <c r="K141" s="194"/>
      <c r="L141" s="4"/>
      <c r="M141" s="4"/>
      <c r="N141" s="4"/>
      <c r="O141" s="41"/>
      <c r="P141" s="41"/>
      <c r="Q141" s="195"/>
      <c r="R141" s="195"/>
      <c r="S141" s="195"/>
      <c r="T141" s="195"/>
      <c r="U141" s="195"/>
      <c r="V141" s="195"/>
      <c r="W141" s="195"/>
      <c r="X141" s="195"/>
    </row>
    <row r="142" spans="1:24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194"/>
      <c r="K142" s="194"/>
      <c r="L142" s="4"/>
      <c r="M142" s="4"/>
      <c r="N142" s="4"/>
      <c r="O142" s="41"/>
      <c r="P142" s="41"/>
      <c r="Q142" s="195"/>
      <c r="R142" s="195"/>
      <c r="S142" s="195"/>
      <c r="T142" s="195"/>
      <c r="U142" s="195"/>
      <c r="V142" s="195"/>
      <c r="W142" s="195"/>
      <c r="X142" s="195"/>
    </row>
    <row r="143" spans="1:24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194"/>
      <c r="K143" s="194"/>
      <c r="L143" s="4"/>
      <c r="M143" s="4"/>
      <c r="N143" s="4"/>
      <c r="O143" s="41"/>
      <c r="P143" s="41"/>
      <c r="Q143" s="195"/>
      <c r="R143" s="195"/>
      <c r="S143" s="195"/>
      <c r="T143" s="195"/>
      <c r="U143" s="195"/>
      <c r="V143" s="195"/>
      <c r="W143" s="195"/>
      <c r="X143" s="195"/>
    </row>
    <row r="144" spans="1:2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194"/>
      <c r="K144" s="194"/>
      <c r="L144" s="4"/>
      <c r="M144" s="4"/>
      <c r="N144" s="4"/>
      <c r="O144" s="41"/>
      <c r="P144" s="41"/>
      <c r="Q144" s="195"/>
      <c r="R144" s="195"/>
      <c r="S144" s="195"/>
      <c r="T144" s="195"/>
      <c r="U144" s="195"/>
      <c r="V144" s="195"/>
      <c r="W144" s="195"/>
      <c r="X144" s="195"/>
    </row>
    <row r="145" spans="1:24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194"/>
      <c r="K145" s="194"/>
      <c r="L145" s="4"/>
      <c r="M145" s="4"/>
      <c r="N145" s="4"/>
      <c r="O145" s="41"/>
      <c r="P145" s="41"/>
      <c r="Q145" s="195"/>
      <c r="R145" s="195"/>
      <c r="S145" s="195"/>
      <c r="T145" s="195"/>
      <c r="U145" s="195"/>
      <c r="V145" s="195"/>
      <c r="W145" s="195"/>
      <c r="X145" s="195"/>
    </row>
    <row r="146" spans="1:24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194"/>
      <c r="K146" s="194"/>
      <c r="L146" s="4"/>
      <c r="M146" s="4"/>
      <c r="N146" s="4"/>
      <c r="O146" s="41"/>
      <c r="P146" s="41"/>
      <c r="Q146" s="195"/>
      <c r="R146" s="195"/>
      <c r="S146" s="195"/>
      <c r="T146" s="195"/>
      <c r="U146" s="195"/>
      <c r="V146" s="195"/>
      <c r="W146" s="195"/>
      <c r="X146" s="195"/>
    </row>
    <row r="147" spans="1:24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194"/>
      <c r="K147" s="194"/>
      <c r="L147" s="4"/>
      <c r="M147" s="4"/>
      <c r="N147" s="4"/>
      <c r="O147" s="41"/>
      <c r="P147" s="41"/>
      <c r="Q147" s="195"/>
      <c r="R147" s="195"/>
      <c r="S147" s="195"/>
      <c r="T147" s="195"/>
      <c r="U147" s="195"/>
      <c r="V147" s="195"/>
      <c r="W147" s="195"/>
      <c r="X147" s="195"/>
    </row>
    <row r="148" spans="1:24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194"/>
      <c r="K148" s="194"/>
      <c r="L148" s="4"/>
      <c r="M148" s="4"/>
      <c r="N148" s="4"/>
      <c r="O148" s="41"/>
      <c r="P148" s="41"/>
      <c r="Q148" s="195"/>
      <c r="R148" s="195"/>
      <c r="S148" s="195"/>
      <c r="T148" s="195"/>
      <c r="U148" s="195"/>
      <c r="V148" s="195"/>
      <c r="W148" s="195"/>
      <c r="X148" s="195"/>
    </row>
    <row r="149" spans="1:24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194"/>
      <c r="K149" s="194"/>
      <c r="L149" s="4"/>
      <c r="M149" s="4"/>
      <c r="N149" s="4"/>
      <c r="O149" s="41"/>
      <c r="P149" s="41"/>
      <c r="Q149" s="195"/>
      <c r="R149" s="195"/>
      <c r="S149" s="195"/>
      <c r="T149" s="195"/>
      <c r="U149" s="195"/>
      <c r="V149" s="195"/>
      <c r="W149" s="195"/>
      <c r="X149" s="195"/>
    </row>
    <row r="150" spans="1:24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194"/>
      <c r="K150" s="194"/>
      <c r="L150" s="4"/>
      <c r="M150" s="4"/>
      <c r="N150" s="4"/>
      <c r="O150" s="41"/>
      <c r="P150" s="41"/>
      <c r="Q150" s="195"/>
      <c r="R150" s="195"/>
      <c r="S150" s="195"/>
      <c r="T150" s="195"/>
      <c r="U150" s="195"/>
      <c r="V150" s="195"/>
      <c r="W150" s="195"/>
      <c r="X150" s="195"/>
    </row>
    <row r="151" spans="1:24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194"/>
      <c r="K151" s="194"/>
      <c r="L151" s="4"/>
      <c r="M151" s="4"/>
      <c r="N151" s="4"/>
      <c r="O151" s="41"/>
      <c r="P151" s="41"/>
      <c r="Q151" s="195"/>
      <c r="R151" s="195"/>
      <c r="S151" s="195"/>
      <c r="T151" s="195"/>
      <c r="U151" s="195"/>
      <c r="V151" s="195"/>
      <c r="W151" s="195"/>
      <c r="X151" s="195"/>
    </row>
    <row r="152" spans="1:24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194"/>
      <c r="K152" s="194"/>
      <c r="L152" s="4"/>
      <c r="M152" s="4"/>
      <c r="N152" s="4"/>
      <c r="O152" s="41"/>
      <c r="P152" s="41"/>
      <c r="Q152" s="195"/>
      <c r="R152" s="195"/>
      <c r="S152" s="195"/>
      <c r="T152" s="195"/>
      <c r="U152" s="195"/>
      <c r="V152" s="195"/>
      <c r="W152" s="195"/>
      <c r="X152" s="195"/>
    </row>
    <row r="153" spans="1:24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194"/>
      <c r="K153" s="194"/>
      <c r="L153" s="4"/>
      <c r="M153" s="4"/>
      <c r="N153" s="4"/>
      <c r="O153" s="41"/>
      <c r="P153" s="41"/>
      <c r="Q153" s="195"/>
      <c r="R153" s="195"/>
      <c r="S153" s="195"/>
      <c r="T153" s="195"/>
      <c r="U153" s="195"/>
      <c r="V153" s="195"/>
      <c r="W153" s="195"/>
      <c r="X153" s="195"/>
    </row>
    <row r="154" spans="1:2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194"/>
      <c r="K154" s="194"/>
      <c r="L154" s="4"/>
      <c r="M154" s="4"/>
      <c r="N154" s="4"/>
      <c r="O154" s="41"/>
      <c r="P154" s="41"/>
      <c r="Q154" s="195"/>
      <c r="R154" s="195"/>
      <c r="S154" s="195"/>
      <c r="T154" s="195"/>
      <c r="U154" s="195"/>
      <c r="V154" s="195"/>
      <c r="W154" s="195"/>
      <c r="X154" s="195"/>
    </row>
    <row r="155" spans="1:24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194"/>
      <c r="K155" s="194"/>
      <c r="L155" s="4"/>
      <c r="M155" s="4"/>
      <c r="N155" s="4"/>
      <c r="O155" s="41"/>
      <c r="P155" s="41"/>
      <c r="Q155" s="195"/>
      <c r="R155" s="195"/>
      <c r="S155" s="195"/>
      <c r="T155" s="195"/>
      <c r="U155" s="195"/>
      <c r="V155" s="195"/>
      <c r="W155" s="195"/>
      <c r="X155" s="195"/>
    </row>
    <row r="156" spans="1:24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194"/>
      <c r="K156" s="194"/>
      <c r="L156" s="4"/>
      <c r="M156" s="4"/>
      <c r="N156" s="4"/>
      <c r="O156" s="41"/>
      <c r="P156" s="41"/>
      <c r="Q156" s="195"/>
      <c r="R156" s="195"/>
      <c r="S156" s="195"/>
      <c r="T156" s="195"/>
      <c r="U156" s="195"/>
      <c r="V156" s="195"/>
      <c r="W156" s="195"/>
      <c r="X156" s="195"/>
    </row>
    <row r="157" spans="1:24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194"/>
      <c r="K157" s="194"/>
      <c r="L157" s="4"/>
      <c r="M157" s="4"/>
      <c r="N157" s="4"/>
      <c r="O157" s="41"/>
      <c r="P157" s="41"/>
      <c r="Q157" s="195"/>
      <c r="R157" s="195"/>
      <c r="S157" s="195"/>
      <c r="T157" s="195"/>
      <c r="U157" s="195"/>
      <c r="V157" s="195"/>
      <c r="W157" s="195"/>
      <c r="X157" s="195"/>
    </row>
    <row r="158" spans="1:24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194"/>
      <c r="K158" s="194"/>
      <c r="L158" s="4"/>
      <c r="M158" s="4"/>
      <c r="N158" s="4"/>
      <c r="O158" s="41"/>
      <c r="P158" s="41"/>
      <c r="Q158" s="195"/>
      <c r="R158" s="195"/>
      <c r="S158" s="195"/>
      <c r="T158" s="195"/>
      <c r="U158" s="195"/>
      <c r="V158" s="195"/>
      <c r="W158" s="195"/>
      <c r="X158" s="195"/>
    </row>
    <row r="159" spans="1:24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194"/>
      <c r="K159" s="194"/>
      <c r="L159" s="4"/>
      <c r="M159" s="4"/>
      <c r="N159" s="4"/>
      <c r="O159" s="41"/>
      <c r="P159" s="41"/>
      <c r="Q159" s="195"/>
      <c r="R159" s="195"/>
      <c r="S159" s="195"/>
      <c r="T159" s="195"/>
      <c r="U159" s="195"/>
      <c r="V159" s="195"/>
      <c r="W159" s="195"/>
      <c r="X159" s="195"/>
    </row>
    <row r="160" spans="1:24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194"/>
      <c r="K160" s="194"/>
      <c r="L160" s="4"/>
      <c r="M160" s="4"/>
      <c r="N160" s="4"/>
      <c r="O160" s="41"/>
      <c r="P160" s="41"/>
      <c r="Q160" s="195"/>
      <c r="R160" s="195"/>
      <c r="S160" s="195"/>
      <c r="T160" s="195"/>
      <c r="U160" s="195"/>
      <c r="V160" s="195"/>
      <c r="W160" s="195"/>
      <c r="X160" s="195"/>
    </row>
    <row r="161" spans="1:24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194"/>
      <c r="K161" s="194"/>
      <c r="L161" s="4"/>
      <c r="M161" s="4"/>
      <c r="N161" s="4"/>
      <c r="O161" s="41"/>
      <c r="P161" s="41"/>
      <c r="Q161" s="195"/>
      <c r="R161" s="195"/>
      <c r="S161" s="195"/>
      <c r="T161" s="195"/>
      <c r="U161" s="195"/>
      <c r="V161" s="195"/>
      <c r="W161" s="195"/>
      <c r="X161" s="195"/>
    </row>
    <row r="162" spans="1:24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194"/>
      <c r="K162" s="194"/>
      <c r="L162" s="4"/>
      <c r="M162" s="4"/>
      <c r="N162" s="4"/>
      <c r="O162" s="41"/>
      <c r="P162" s="41"/>
      <c r="Q162" s="195"/>
      <c r="R162" s="195"/>
      <c r="S162" s="195"/>
      <c r="T162" s="195"/>
      <c r="U162" s="195"/>
      <c r="V162" s="195"/>
      <c r="W162" s="195"/>
      <c r="X162" s="195"/>
    </row>
    <row r="163" spans="1:24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194"/>
      <c r="K163" s="194"/>
      <c r="L163" s="4"/>
      <c r="M163" s="4"/>
      <c r="N163" s="4"/>
      <c r="O163" s="41"/>
      <c r="P163" s="41"/>
      <c r="Q163" s="195"/>
      <c r="R163" s="195"/>
      <c r="S163" s="195"/>
      <c r="T163" s="195"/>
      <c r="U163" s="195"/>
      <c r="V163" s="195"/>
      <c r="W163" s="195"/>
      <c r="X163" s="195"/>
    </row>
    <row r="164" spans="1:2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194"/>
      <c r="K164" s="194"/>
      <c r="L164" s="4"/>
      <c r="M164" s="4"/>
      <c r="N164" s="4"/>
      <c r="O164" s="41"/>
      <c r="P164" s="41"/>
      <c r="Q164" s="195"/>
      <c r="R164" s="195"/>
      <c r="S164" s="195"/>
      <c r="T164" s="195"/>
      <c r="U164" s="195"/>
      <c r="V164" s="195"/>
      <c r="W164" s="195"/>
      <c r="X164" s="195"/>
    </row>
    <row r="165" spans="1:24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194"/>
      <c r="K165" s="194"/>
      <c r="L165" s="4"/>
      <c r="M165" s="4"/>
      <c r="N165" s="4"/>
      <c r="O165" s="41"/>
      <c r="P165" s="41"/>
      <c r="Q165" s="195"/>
      <c r="R165" s="195"/>
      <c r="S165" s="195"/>
      <c r="T165" s="195"/>
      <c r="U165" s="195"/>
      <c r="V165" s="195"/>
      <c r="W165" s="195"/>
      <c r="X165" s="195"/>
    </row>
    <row r="166" spans="1:24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194"/>
      <c r="K166" s="194"/>
      <c r="L166" s="4"/>
      <c r="M166" s="4"/>
      <c r="N166" s="4"/>
      <c r="O166" s="41"/>
      <c r="P166" s="41"/>
      <c r="Q166" s="195"/>
      <c r="R166" s="195"/>
      <c r="S166" s="195"/>
      <c r="T166" s="195"/>
      <c r="U166" s="195"/>
      <c r="V166" s="195"/>
      <c r="W166" s="195"/>
      <c r="X166" s="195"/>
    </row>
    <row r="167" spans="1:24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194"/>
      <c r="K167" s="194"/>
      <c r="L167" s="4"/>
      <c r="M167" s="4"/>
      <c r="N167" s="4"/>
      <c r="O167" s="41"/>
      <c r="P167" s="41"/>
      <c r="Q167" s="195"/>
      <c r="R167" s="195"/>
      <c r="S167" s="195"/>
      <c r="T167" s="195"/>
      <c r="U167" s="195"/>
      <c r="V167" s="195"/>
      <c r="W167" s="195"/>
      <c r="X167" s="195"/>
    </row>
    <row r="168" spans="1:24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194"/>
      <c r="K168" s="194"/>
      <c r="L168" s="4"/>
      <c r="M168" s="4"/>
      <c r="N168" s="4"/>
      <c r="O168" s="41"/>
      <c r="P168" s="41"/>
      <c r="Q168" s="195"/>
      <c r="R168" s="195"/>
      <c r="S168" s="195"/>
      <c r="T168" s="195"/>
      <c r="U168" s="195"/>
      <c r="V168" s="195"/>
      <c r="W168" s="195"/>
      <c r="X168" s="195"/>
    </row>
    <row r="169" spans="1:24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194"/>
      <c r="K169" s="194"/>
      <c r="L169" s="4"/>
      <c r="M169" s="4"/>
      <c r="N169" s="4"/>
      <c r="O169" s="41"/>
      <c r="P169" s="41"/>
      <c r="Q169" s="195"/>
      <c r="R169" s="195"/>
      <c r="S169" s="195"/>
      <c r="T169" s="195"/>
      <c r="U169" s="195"/>
      <c r="V169" s="195"/>
      <c r="W169" s="195"/>
      <c r="X169" s="195"/>
    </row>
    <row r="170" spans="1:24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194"/>
      <c r="K170" s="194"/>
      <c r="L170" s="4"/>
      <c r="M170" s="4"/>
      <c r="N170" s="4"/>
      <c r="O170" s="41"/>
      <c r="P170" s="41"/>
      <c r="Q170" s="195"/>
      <c r="R170" s="195"/>
      <c r="S170" s="195"/>
      <c r="T170" s="195"/>
      <c r="U170" s="195"/>
      <c r="V170" s="195"/>
      <c r="W170" s="195"/>
      <c r="X170" s="195"/>
    </row>
    <row r="171" spans="1:24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194"/>
      <c r="K171" s="194"/>
      <c r="L171" s="4"/>
      <c r="M171" s="4"/>
      <c r="N171" s="4"/>
      <c r="O171" s="41"/>
      <c r="P171" s="41"/>
      <c r="Q171" s="195"/>
      <c r="R171" s="195"/>
      <c r="S171" s="195"/>
      <c r="T171" s="195"/>
      <c r="U171" s="195"/>
      <c r="V171" s="195"/>
      <c r="W171" s="195"/>
      <c r="X171" s="195"/>
    </row>
    <row r="172" spans="1:24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194"/>
      <c r="K172" s="194"/>
      <c r="L172" s="4"/>
      <c r="M172" s="4"/>
      <c r="N172" s="4"/>
      <c r="O172" s="41"/>
      <c r="P172" s="41"/>
      <c r="Q172" s="195"/>
      <c r="R172" s="195"/>
      <c r="S172" s="195"/>
      <c r="T172" s="195"/>
      <c r="U172" s="195"/>
      <c r="V172" s="195"/>
      <c r="W172" s="195"/>
      <c r="X172" s="195"/>
    </row>
    <row r="173" spans="1:24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194"/>
      <c r="K173" s="194"/>
      <c r="L173" s="4"/>
      <c r="M173" s="4"/>
      <c r="N173" s="4"/>
      <c r="O173" s="41"/>
      <c r="P173" s="41"/>
      <c r="Q173" s="195"/>
      <c r="R173" s="195"/>
      <c r="S173" s="195"/>
      <c r="T173" s="195"/>
      <c r="U173" s="195"/>
      <c r="V173" s="195"/>
      <c r="W173" s="195"/>
      <c r="X173" s="195"/>
    </row>
    <row r="174" spans="1:2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194"/>
      <c r="K174" s="194"/>
      <c r="L174" s="4"/>
      <c r="M174" s="4"/>
      <c r="N174" s="4"/>
      <c r="O174" s="41"/>
      <c r="P174" s="41"/>
      <c r="Q174" s="195"/>
      <c r="R174" s="195"/>
      <c r="S174" s="195"/>
      <c r="T174" s="195"/>
      <c r="U174" s="195"/>
      <c r="V174" s="195"/>
      <c r="W174" s="195"/>
      <c r="X174" s="195"/>
    </row>
    <row r="175" spans="1:24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194"/>
      <c r="K175" s="194"/>
      <c r="L175" s="4"/>
      <c r="M175" s="4"/>
      <c r="N175" s="4"/>
      <c r="O175" s="41"/>
      <c r="P175" s="41"/>
      <c r="Q175" s="195"/>
      <c r="R175" s="195"/>
      <c r="S175" s="195"/>
      <c r="T175" s="195"/>
      <c r="U175" s="195"/>
      <c r="V175" s="195"/>
      <c r="W175" s="195"/>
      <c r="X175" s="195"/>
    </row>
    <row r="176" spans="1:24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194"/>
      <c r="K176" s="194"/>
      <c r="L176" s="4"/>
      <c r="M176" s="4"/>
      <c r="N176" s="4"/>
      <c r="O176" s="41"/>
      <c r="P176" s="41"/>
      <c r="Q176" s="195"/>
      <c r="R176" s="195"/>
      <c r="S176" s="195"/>
      <c r="T176" s="195"/>
      <c r="U176" s="195"/>
      <c r="V176" s="195"/>
      <c r="W176" s="195"/>
      <c r="X176" s="195"/>
    </row>
    <row r="177" spans="1:24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194"/>
      <c r="K177" s="194"/>
      <c r="L177" s="4"/>
      <c r="M177" s="4"/>
      <c r="N177" s="4"/>
      <c r="O177" s="41"/>
      <c r="P177" s="41"/>
      <c r="Q177" s="195"/>
      <c r="R177" s="195"/>
      <c r="S177" s="195"/>
      <c r="T177" s="195"/>
      <c r="U177" s="195"/>
      <c r="V177" s="195"/>
      <c r="W177" s="195"/>
      <c r="X177" s="195"/>
    </row>
    <row r="178" spans="1:24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194"/>
      <c r="K178" s="194"/>
      <c r="L178" s="4"/>
      <c r="M178" s="4"/>
      <c r="N178" s="4"/>
      <c r="O178" s="41"/>
      <c r="P178" s="41"/>
      <c r="Q178" s="195"/>
      <c r="R178" s="195"/>
      <c r="S178" s="195"/>
      <c r="T178" s="195"/>
      <c r="U178" s="195"/>
      <c r="V178" s="195"/>
      <c r="W178" s="195"/>
      <c r="X178" s="195"/>
    </row>
    <row r="179" spans="1:24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194"/>
      <c r="K179" s="194"/>
      <c r="L179" s="4"/>
      <c r="M179" s="4"/>
      <c r="N179" s="4"/>
      <c r="O179" s="41"/>
      <c r="P179" s="41"/>
      <c r="Q179" s="195"/>
      <c r="R179" s="195"/>
      <c r="S179" s="195"/>
      <c r="T179" s="195"/>
      <c r="U179" s="195"/>
      <c r="V179" s="195"/>
      <c r="W179" s="195"/>
      <c r="X179" s="195"/>
    </row>
    <row r="180" spans="1:24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194"/>
      <c r="K180" s="194"/>
      <c r="L180" s="4"/>
      <c r="M180" s="4"/>
      <c r="N180" s="4"/>
      <c r="O180" s="41"/>
      <c r="P180" s="41"/>
      <c r="Q180" s="195"/>
      <c r="R180" s="195"/>
      <c r="S180" s="195"/>
      <c r="T180" s="195"/>
      <c r="U180" s="195"/>
      <c r="V180" s="195"/>
      <c r="W180" s="195"/>
      <c r="X180" s="195"/>
    </row>
    <row r="181" spans="1:24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194"/>
      <c r="K181" s="194"/>
      <c r="L181" s="4"/>
      <c r="M181" s="4"/>
      <c r="N181" s="4"/>
      <c r="O181" s="41"/>
      <c r="P181" s="41"/>
      <c r="Q181" s="195"/>
      <c r="R181" s="195"/>
      <c r="S181" s="195"/>
      <c r="T181" s="195"/>
      <c r="U181" s="195"/>
      <c r="V181" s="195"/>
      <c r="W181" s="195"/>
      <c r="X181" s="195"/>
    </row>
    <row r="182" spans="1:24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194"/>
      <c r="K182" s="194"/>
      <c r="L182" s="4"/>
      <c r="M182" s="4"/>
      <c r="N182" s="4"/>
      <c r="O182" s="41"/>
      <c r="P182" s="41"/>
      <c r="Q182" s="195"/>
      <c r="R182" s="195"/>
      <c r="S182" s="195"/>
      <c r="T182" s="195"/>
      <c r="U182" s="195"/>
      <c r="V182" s="195"/>
      <c r="W182" s="195"/>
      <c r="X182" s="195"/>
    </row>
    <row r="183" spans="1:24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194"/>
      <c r="K183" s="194"/>
      <c r="L183" s="4"/>
      <c r="M183" s="4"/>
      <c r="N183" s="4"/>
      <c r="O183" s="41"/>
      <c r="P183" s="41"/>
      <c r="Q183" s="195"/>
      <c r="R183" s="195"/>
      <c r="S183" s="195"/>
      <c r="T183" s="195"/>
      <c r="U183" s="195"/>
      <c r="V183" s="195"/>
      <c r="W183" s="195"/>
      <c r="X183" s="195"/>
    </row>
    <row r="184" spans="1:2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194"/>
      <c r="K184" s="194"/>
      <c r="L184" s="4"/>
      <c r="M184" s="4"/>
      <c r="N184" s="4"/>
      <c r="O184" s="41"/>
      <c r="P184" s="41"/>
      <c r="Q184" s="195"/>
      <c r="R184" s="195"/>
      <c r="S184" s="195"/>
      <c r="T184" s="195"/>
      <c r="U184" s="195"/>
      <c r="V184" s="195"/>
      <c r="W184" s="195"/>
      <c r="X184" s="195"/>
    </row>
    <row r="185" spans="1:24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194"/>
      <c r="K185" s="194"/>
      <c r="L185" s="4"/>
      <c r="M185" s="4"/>
      <c r="N185" s="4"/>
      <c r="O185" s="41"/>
      <c r="P185" s="41"/>
      <c r="Q185" s="195"/>
      <c r="R185" s="195"/>
      <c r="S185" s="195"/>
      <c r="T185" s="195"/>
      <c r="U185" s="195"/>
      <c r="V185" s="195"/>
      <c r="W185" s="195"/>
      <c r="X185" s="195"/>
    </row>
    <row r="186" spans="1:24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194"/>
      <c r="K186" s="194"/>
      <c r="L186" s="4"/>
      <c r="M186" s="4"/>
      <c r="N186" s="4"/>
      <c r="O186" s="41"/>
      <c r="P186" s="41"/>
      <c r="Q186" s="195"/>
      <c r="R186" s="195"/>
      <c r="S186" s="195"/>
      <c r="T186" s="195"/>
      <c r="U186" s="195"/>
      <c r="V186" s="195"/>
      <c r="W186" s="195"/>
      <c r="X186" s="195"/>
    </row>
    <row r="187" spans="1:24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194"/>
      <c r="K187" s="194"/>
      <c r="L187" s="4"/>
      <c r="M187" s="4"/>
      <c r="N187" s="4"/>
      <c r="O187" s="41"/>
      <c r="P187" s="41"/>
      <c r="Q187" s="195"/>
      <c r="R187" s="195"/>
      <c r="S187" s="195"/>
      <c r="T187" s="195"/>
      <c r="U187" s="195"/>
      <c r="V187" s="195"/>
      <c r="W187" s="195"/>
      <c r="X187" s="195"/>
    </row>
    <row r="188" spans="1:24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194"/>
      <c r="K188" s="194"/>
      <c r="L188" s="4"/>
      <c r="M188" s="4"/>
      <c r="N188" s="4"/>
      <c r="O188" s="41"/>
      <c r="P188" s="41"/>
      <c r="Q188" s="195"/>
      <c r="R188" s="195"/>
      <c r="S188" s="195"/>
      <c r="T188" s="195"/>
      <c r="U188" s="195"/>
      <c r="V188" s="195"/>
      <c r="W188" s="195"/>
      <c r="X188" s="195"/>
    </row>
    <row r="189" spans="1:24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194"/>
      <c r="K189" s="194"/>
      <c r="L189" s="4"/>
      <c r="M189" s="4"/>
      <c r="N189" s="4"/>
      <c r="O189" s="41"/>
      <c r="P189" s="41"/>
      <c r="Q189" s="195"/>
      <c r="R189" s="195"/>
      <c r="S189" s="195"/>
      <c r="T189" s="195"/>
      <c r="U189" s="195"/>
      <c r="V189" s="195"/>
      <c r="W189" s="195"/>
      <c r="X189" s="195"/>
    </row>
    <row r="190" spans="1:24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194"/>
      <c r="K190" s="194"/>
      <c r="L190" s="4"/>
      <c r="M190" s="4"/>
      <c r="N190" s="4"/>
      <c r="O190" s="41"/>
      <c r="P190" s="41"/>
      <c r="Q190" s="195"/>
      <c r="R190" s="195"/>
      <c r="S190" s="195"/>
      <c r="T190" s="195"/>
      <c r="U190" s="195"/>
      <c r="V190" s="195"/>
      <c r="W190" s="195"/>
      <c r="X190" s="195"/>
    </row>
    <row r="191" spans="1:24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194"/>
      <c r="K191" s="194"/>
      <c r="L191" s="4"/>
      <c r="M191" s="4"/>
      <c r="N191" s="4"/>
      <c r="O191" s="41"/>
      <c r="P191" s="41"/>
      <c r="Q191" s="195"/>
      <c r="R191" s="195"/>
      <c r="S191" s="195"/>
      <c r="T191" s="195"/>
      <c r="U191" s="195"/>
      <c r="V191" s="195"/>
      <c r="W191" s="195"/>
      <c r="X191" s="195"/>
    </row>
    <row r="192" spans="1:24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194"/>
      <c r="K192" s="194"/>
      <c r="L192" s="4"/>
      <c r="M192" s="4"/>
      <c r="N192" s="4"/>
      <c r="O192" s="41"/>
      <c r="P192" s="41"/>
      <c r="Q192" s="195"/>
      <c r="R192" s="195"/>
      <c r="S192" s="195"/>
      <c r="T192" s="195"/>
      <c r="U192" s="195"/>
      <c r="V192" s="195"/>
      <c r="W192" s="195"/>
      <c r="X192" s="195"/>
    </row>
    <row r="193" spans="1:24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194"/>
      <c r="K193" s="194"/>
      <c r="L193" s="4"/>
      <c r="M193" s="4"/>
      <c r="N193" s="4"/>
      <c r="O193" s="41"/>
      <c r="P193" s="41"/>
      <c r="Q193" s="195"/>
      <c r="R193" s="195"/>
      <c r="S193" s="195"/>
      <c r="T193" s="195"/>
      <c r="U193" s="195"/>
      <c r="V193" s="195"/>
      <c r="W193" s="195"/>
      <c r="X193" s="195"/>
    </row>
    <row r="194" spans="1:2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194"/>
      <c r="K194" s="194"/>
      <c r="L194" s="4"/>
      <c r="M194" s="4"/>
      <c r="N194" s="4"/>
      <c r="O194" s="41"/>
      <c r="P194" s="41"/>
      <c r="Q194" s="195"/>
      <c r="R194" s="195"/>
      <c r="S194" s="195"/>
      <c r="T194" s="195"/>
      <c r="U194" s="195"/>
      <c r="V194" s="195"/>
      <c r="W194" s="195"/>
      <c r="X194" s="195"/>
    </row>
    <row r="195" spans="1:24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194"/>
      <c r="K195" s="194"/>
      <c r="L195" s="4"/>
      <c r="M195" s="4"/>
      <c r="N195" s="4"/>
      <c r="O195" s="41"/>
      <c r="P195" s="41"/>
      <c r="Q195" s="195"/>
      <c r="R195" s="195"/>
      <c r="S195" s="195"/>
      <c r="T195" s="195"/>
      <c r="U195" s="195"/>
      <c r="V195" s="195"/>
      <c r="W195" s="195"/>
      <c r="X195" s="195"/>
    </row>
    <row r="196" spans="1:24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194"/>
      <c r="K196" s="194"/>
      <c r="L196" s="4"/>
      <c r="M196" s="4"/>
      <c r="N196" s="4"/>
      <c r="O196" s="41"/>
      <c r="P196" s="41"/>
      <c r="Q196" s="195"/>
      <c r="R196" s="195"/>
      <c r="S196" s="195"/>
      <c r="T196" s="195"/>
      <c r="U196" s="195"/>
      <c r="V196" s="195"/>
      <c r="W196" s="195"/>
      <c r="X196" s="195"/>
    </row>
    <row r="197" spans="1:24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194"/>
      <c r="K197" s="194"/>
      <c r="L197" s="4"/>
      <c r="M197" s="4"/>
      <c r="N197" s="4"/>
      <c r="O197" s="41"/>
      <c r="P197" s="41"/>
      <c r="Q197" s="195"/>
      <c r="R197" s="195"/>
      <c r="S197" s="195"/>
      <c r="T197" s="195"/>
      <c r="U197" s="195"/>
      <c r="V197" s="195"/>
      <c r="W197" s="195"/>
      <c r="X197" s="195"/>
    </row>
    <row r="198" spans="1:24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194"/>
      <c r="K198" s="194"/>
      <c r="L198" s="4"/>
      <c r="M198" s="4"/>
      <c r="N198" s="4"/>
      <c r="O198" s="41"/>
      <c r="P198" s="41"/>
      <c r="Q198" s="195"/>
      <c r="R198" s="195"/>
      <c r="S198" s="195"/>
      <c r="T198" s="195"/>
      <c r="U198" s="195"/>
      <c r="V198" s="195"/>
      <c r="W198" s="195"/>
      <c r="X198" s="195"/>
    </row>
    <row r="199" spans="1:24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194"/>
      <c r="K199" s="194"/>
      <c r="L199" s="4"/>
      <c r="M199" s="4"/>
      <c r="N199" s="4"/>
      <c r="O199" s="41"/>
      <c r="P199" s="41"/>
      <c r="Q199" s="195"/>
      <c r="R199" s="195"/>
      <c r="S199" s="195"/>
      <c r="T199" s="195"/>
      <c r="U199" s="195"/>
      <c r="V199" s="195"/>
      <c r="W199" s="195"/>
      <c r="X199" s="195"/>
    </row>
    <row r="200" spans="1:24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194"/>
      <c r="K200" s="194"/>
      <c r="L200" s="4"/>
      <c r="M200" s="4"/>
      <c r="N200" s="4"/>
      <c r="O200" s="41"/>
      <c r="P200" s="41"/>
      <c r="Q200" s="195"/>
      <c r="R200" s="195"/>
      <c r="S200" s="195"/>
      <c r="T200" s="195"/>
      <c r="U200" s="195"/>
      <c r="V200" s="195"/>
      <c r="W200" s="195"/>
      <c r="X200" s="195"/>
    </row>
    <row r="201" spans="1:24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194"/>
      <c r="K201" s="194"/>
      <c r="L201" s="4"/>
      <c r="M201" s="4"/>
      <c r="N201" s="4"/>
      <c r="O201" s="41"/>
      <c r="P201" s="41"/>
      <c r="Q201" s="195"/>
      <c r="R201" s="195"/>
      <c r="S201" s="195"/>
      <c r="T201" s="195"/>
      <c r="U201" s="195"/>
      <c r="V201" s="195"/>
      <c r="W201" s="195"/>
      <c r="X201" s="195"/>
    </row>
    <row r="202" spans="1:24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194"/>
      <c r="K202" s="194"/>
      <c r="L202" s="4"/>
      <c r="M202" s="4"/>
      <c r="N202" s="4"/>
      <c r="O202" s="41"/>
      <c r="P202" s="41"/>
      <c r="Q202" s="195"/>
      <c r="R202" s="195"/>
      <c r="S202" s="195"/>
      <c r="T202" s="195"/>
      <c r="U202" s="195"/>
      <c r="V202" s="195"/>
      <c r="W202" s="195"/>
      <c r="X202" s="195"/>
    </row>
    <row r="203" spans="1:24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194"/>
      <c r="K203" s="194"/>
      <c r="L203" s="4"/>
      <c r="M203" s="4"/>
      <c r="N203" s="4"/>
      <c r="O203" s="41"/>
      <c r="P203" s="41"/>
      <c r="Q203" s="195"/>
      <c r="R203" s="195"/>
      <c r="S203" s="195"/>
      <c r="T203" s="195"/>
      <c r="U203" s="195"/>
      <c r="V203" s="195"/>
      <c r="W203" s="195"/>
      <c r="X203" s="195"/>
    </row>
    <row r="204" spans="1:2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194"/>
      <c r="K204" s="194"/>
      <c r="L204" s="4"/>
      <c r="M204" s="4"/>
      <c r="N204" s="4"/>
      <c r="O204" s="41"/>
      <c r="P204" s="41"/>
      <c r="Q204" s="195"/>
      <c r="R204" s="195"/>
      <c r="S204" s="195"/>
      <c r="T204" s="195"/>
      <c r="U204" s="195"/>
      <c r="V204" s="195"/>
      <c r="W204" s="195"/>
      <c r="X204" s="195"/>
    </row>
    <row r="205" spans="1:24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194"/>
      <c r="K205" s="194"/>
      <c r="L205" s="4"/>
      <c r="M205" s="4"/>
      <c r="N205" s="4"/>
      <c r="O205" s="41"/>
      <c r="P205" s="41"/>
      <c r="Q205" s="195"/>
      <c r="R205" s="195"/>
      <c r="S205" s="195"/>
      <c r="T205" s="195"/>
      <c r="U205" s="195"/>
      <c r="V205" s="195"/>
      <c r="W205" s="195"/>
      <c r="X205" s="195"/>
    </row>
    <row r="206" spans="1:24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194"/>
      <c r="K206" s="194"/>
      <c r="L206" s="4"/>
      <c r="M206" s="4"/>
      <c r="N206" s="4"/>
      <c r="O206" s="41"/>
      <c r="P206" s="41"/>
      <c r="Q206" s="195"/>
      <c r="R206" s="195"/>
      <c r="S206" s="195"/>
      <c r="T206" s="195"/>
      <c r="U206" s="195"/>
      <c r="V206" s="195"/>
      <c r="W206" s="195"/>
      <c r="X206" s="195"/>
    </row>
    <row r="207" spans="1:24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194"/>
      <c r="K207" s="194"/>
      <c r="L207" s="4"/>
      <c r="M207" s="4"/>
      <c r="N207" s="4"/>
      <c r="O207" s="41"/>
      <c r="P207" s="41"/>
      <c r="Q207" s="195"/>
      <c r="R207" s="195"/>
      <c r="S207" s="195"/>
      <c r="T207" s="195"/>
      <c r="U207" s="195"/>
      <c r="V207" s="195"/>
      <c r="W207" s="195"/>
      <c r="X207" s="195"/>
    </row>
    <row r="208" spans="1:24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194"/>
      <c r="K208" s="194"/>
      <c r="L208" s="4"/>
      <c r="M208" s="4"/>
      <c r="N208" s="4"/>
      <c r="O208" s="41"/>
      <c r="P208" s="41"/>
      <c r="Q208" s="195"/>
      <c r="R208" s="195"/>
      <c r="S208" s="195"/>
      <c r="T208" s="195"/>
      <c r="U208" s="195"/>
      <c r="V208" s="195"/>
      <c r="W208" s="195"/>
      <c r="X208" s="195"/>
    </row>
    <row r="209" spans="1:24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194"/>
      <c r="K209" s="194"/>
      <c r="L209" s="4"/>
      <c r="M209" s="4"/>
      <c r="N209" s="4"/>
      <c r="O209" s="41"/>
      <c r="P209" s="41"/>
      <c r="Q209" s="195"/>
      <c r="R209" s="195"/>
      <c r="S209" s="195"/>
      <c r="T209" s="195"/>
      <c r="U209" s="195"/>
      <c r="V209" s="195"/>
      <c r="W209" s="195"/>
      <c r="X209" s="195"/>
    </row>
    <row r="210" spans="1:24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194"/>
      <c r="K210" s="194"/>
      <c r="L210" s="4"/>
      <c r="M210" s="4"/>
      <c r="N210" s="4"/>
      <c r="O210" s="41"/>
      <c r="P210" s="41"/>
      <c r="Q210" s="195"/>
      <c r="R210" s="195"/>
      <c r="S210" s="195"/>
      <c r="T210" s="195"/>
      <c r="U210" s="195"/>
      <c r="V210" s="195"/>
      <c r="W210" s="195"/>
      <c r="X210" s="195"/>
    </row>
    <row r="211" spans="1:24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194"/>
      <c r="K211" s="194"/>
      <c r="L211" s="4"/>
      <c r="M211" s="4"/>
      <c r="N211" s="4"/>
      <c r="O211" s="41"/>
      <c r="P211" s="41"/>
      <c r="Q211" s="195"/>
      <c r="R211" s="195"/>
      <c r="S211" s="195"/>
      <c r="T211" s="195"/>
      <c r="U211" s="195"/>
      <c r="V211" s="195"/>
      <c r="W211" s="195"/>
      <c r="X211" s="195"/>
    </row>
    <row r="212" spans="1:24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194"/>
      <c r="K212" s="194"/>
      <c r="L212" s="4"/>
      <c r="M212" s="4"/>
      <c r="N212" s="4"/>
      <c r="O212" s="41"/>
      <c r="P212" s="41"/>
      <c r="Q212" s="195"/>
      <c r="R212" s="195"/>
      <c r="S212" s="195"/>
      <c r="T212" s="195"/>
      <c r="U212" s="195"/>
      <c r="V212" s="195"/>
      <c r="W212" s="195"/>
      <c r="X212" s="195"/>
    </row>
    <row r="213" spans="1:24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194"/>
      <c r="K213" s="194"/>
      <c r="L213" s="4"/>
      <c r="M213" s="4"/>
      <c r="N213" s="4"/>
      <c r="O213" s="41"/>
      <c r="P213" s="41"/>
      <c r="Q213" s="195"/>
      <c r="R213" s="195"/>
      <c r="S213" s="195"/>
      <c r="T213" s="195"/>
      <c r="U213" s="195"/>
      <c r="V213" s="195"/>
      <c r="W213" s="195"/>
      <c r="X213" s="195"/>
    </row>
    <row r="214" spans="1:2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194"/>
      <c r="K214" s="194"/>
      <c r="L214" s="4"/>
      <c r="M214" s="4"/>
      <c r="N214" s="4"/>
      <c r="O214" s="41"/>
      <c r="P214" s="41"/>
      <c r="Q214" s="195"/>
      <c r="R214" s="195"/>
      <c r="S214" s="195"/>
      <c r="T214" s="195"/>
      <c r="U214" s="195"/>
      <c r="V214" s="195"/>
      <c r="W214" s="195"/>
      <c r="X214" s="195"/>
    </row>
    <row r="215" spans="1:24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194"/>
      <c r="K215" s="194"/>
      <c r="L215" s="4"/>
      <c r="M215" s="4"/>
      <c r="N215" s="4"/>
      <c r="O215" s="41"/>
      <c r="P215" s="41"/>
      <c r="Q215" s="195"/>
      <c r="R215" s="195"/>
      <c r="S215" s="195"/>
      <c r="T215" s="195"/>
      <c r="U215" s="195"/>
      <c r="V215" s="195"/>
      <c r="W215" s="195"/>
      <c r="X215" s="195"/>
    </row>
    <row r="216" spans="1:24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194"/>
      <c r="K216" s="194"/>
      <c r="L216" s="4"/>
      <c r="M216" s="4"/>
      <c r="N216" s="4"/>
      <c r="O216" s="41"/>
      <c r="P216" s="41"/>
      <c r="Q216" s="195"/>
      <c r="R216" s="195"/>
      <c r="S216" s="195"/>
      <c r="T216" s="195"/>
      <c r="U216" s="195"/>
      <c r="V216" s="195"/>
      <c r="W216" s="195"/>
      <c r="X216" s="195"/>
    </row>
    <row r="217" spans="1:24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194"/>
      <c r="K217" s="194"/>
      <c r="L217" s="4"/>
      <c r="M217" s="4"/>
      <c r="N217" s="4"/>
      <c r="O217" s="41"/>
      <c r="P217" s="41"/>
      <c r="Q217" s="195"/>
      <c r="R217" s="195"/>
      <c r="S217" s="195"/>
      <c r="T217" s="195"/>
      <c r="U217" s="195"/>
      <c r="V217" s="195"/>
      <c r="W217" s="195"/>
      <c r="X217" s="195"/>
    </row>
    <row r="218" spans="1:24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194"/>
      <c r="K218" s="194"/>
      <c r="L218" s="4"/>
      <c r="M218" s="4"/>
      <c r="N218" s="4"/>
      <c r="O218" s="41"/>
      <c r="P218" s="41"/>
      <c r="Q218" s="195"/>
      <c r="R218" s="195"/>
      <c r="S218" s="195"/>
      <c r="T218" s="195"/>
      <c r="U218" s="195"/>
      <c r="V218" s="195"/>
      <c r="W218" s="195"/>
      <c r="X218" s="195"/>
    </row>
    <row r="219" spans="1:24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194"/>
      <c r="K219" s="194"/>
      <c r="L219" s="4"/>
      <c r="M219" s="4"/>
      <c r="N219" s="4"/>
      <c r="O219" s="41"/>
      <c r="P219" s="41"/>
      <c r="Q219" s="195"/>
      <c r="R219" s="195"/>
      <c r="S219" s="195"/>
      <c r="T219" s="195"/>
      <c r="U219" s="195"/>
      <c r="V219" s="195"/>
      <c r="W219" s="195"/>
      <c r="X219" s="195"/>
    </row>
    <row r="220" spans="1:24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194"/>
      <c r="K220" s="194"/>
      <c r="L220" s="4"/>
      <c r="M220" s="4"/>
      <c r="N220" s="4"/>
      <c r="O220" s="41"/>
      <c r="P220" s="41"/>
      <c r="Q220" s="195"/>
      <c r="R220" s="195"/>
      <c r="S220" s="195"/>
      <c r="T220" s="195"/>
      <c r="U220" s="195"/>
      <c r="V220" s="195"/>
      <c r="W220" s="195"/>
      <c r="X220" s="195"/>
    </row>
    <row r="221" spans="1:24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194"/>
      <c r="K221" s="194"/>
      <c r="L221" s="4"/>
      <c r="M221" s="4"/>
      <c r="N221" s="4"/>
      <c r="O221" s="41"/>
      <c r="P221" s="41"/>
      <c r="Q221" s="195"/>
      <c r="R221" s="195"/>
      <c r="S221" s="195"/>
      <c r="T221" s="195"/>
      <c r="U221" s="195"/>
      <c r="V221" s="195"/>
      <c r="W221" s="195"/>
      <c r="X221" s="195"/>
    </row>
    <row r="222" spans="1:24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194"/>
      <c r="K222" s="194"/>
      <c r="L222" s="4"/>
      <c r="M222" s="4"/>
      <c r="N222" s="4"/>
      <c r="O222" s="41"/>
      <c r="P222" s="41"/>
      <c r="Q222" s="195"/>
      <c r="R222" s="195"/>
      <c r="S222" s="195"/>
      <c r="T222" s="195"/>
      <c r="U222" s="195"/>
      <c r="V222" s="195"/>
      <c r="W222" s="195"/>
      <c r="X222" s="195"/>
    </row>
    <row r="223" spans="1:24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194"/>
      <c r="K223" s="194"/>
      <c r="L223" s="4"/>
      <c r="M223" s="4"/>
      <c r="N223" s="4"/>
      <c r="O223" s="41"/>
      <c r="P223" s="41"/>
      <c r="Q223" s="195"/>
      <c r="R223" s="195"/>
      <c r="S223" s="195"/>
      <c r="T223" s="195"/>
      <c r="U223" s="195"/>
      <c r="V223" s="195"/>
      <c r="W223" s="195"/>
      <c r="X223" s="195"/>
    </row>
    <row r="224" spans="1: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194"/>
      <c r="K224" s="194"/>
      <c r="L224" s="4"/>
      <c r="M224" s="4"/>
      <c r="N224" s="4"/>
      <c r="O224" s="41"/>
      <c r="P224" s="41"/>
      <c r="Q224" s="195"/>
      <c r="R224" s="195"/>
      <c r="S224" s="195"/>
      <c r="T224" s="195"/>
      <c r="U224" s="195"/>
      <c r="V224" s="195"/>
      <c r="W224" s="195"/>
      <c r="X224" s="195"/>
    </row>
    <row r="225" spans="1:24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194"/>
      <c r="K225" s="194"/>
      <c r="L225" s="4"/>
      <c r="M225" s="4"/>
      <c r="N225" s="4"/>
      <c r="O225" s="41"/>
      <c r="P225" s="41"/>
      <c r="Q225" s="195"/>
      <c r="R225" s="195"/>
      <c r="S225" s="195"/>
      <c r="T225" s="195"/>
      <c r="U225" s="195"/>
      <c r="V225" s="195"/>
      <c r="W225" s="195"/>
      <c r="X225" s="195"/>
    </row>
    <row r="226" spans="1:24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194"/>
      <c r="K226" s="194"/>
      <c r="L226" s="4"/>
      <c r="M226" s="4"/>
      <c r="N226" s="4"/>
      <c r="O226" s="41"/>
      <c r="P226" s="41"/>
      <c r="Q226" s="195"/>
      <c r="R226" s="195"/>
      <c r="S226" s="195"/>
      <c r="T226" s="195"/>
      <c r="U226" s="195"/>
      <c r="V226" s="195"/>
      <c r="W226" s="195"/>
      <c r="X226" s="195"/>
    </row>
    <row r="227" spans="1:24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194"/>
      <c r="K227" s="194"/>
      <c r="L227" s="4"/>
      <c r="M227" s="4"/>
      <c r="N227" s="4"/>
      <c r="O227" s="41"/>
      <c r="P227" s="41"/>
      <c r="Q227" s="195"/>
      <c r="R227" s="195"/>
      <c r="S227" s="195"/>
      <c r="T227" s="195"/>
      <c r="U227" s="195"/>
      <c r="V227" s="195"/>
      <c r="W227" s="195"/>
      <c r="X227" s="195"/>
    </row>
    <row r="228" spans="1:24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194"/>
      <c r="K228" s="194"/>
      <c r="L228" s="4"/>
      <c r="M228" s="4"/>
      <c r="N228" s="4"/>
      <c r="O228" s="41"/>
      <c r="P228" s="41"/>
      <c r="Q228" s="195"/>
      <c r="R228" s="195"/>
      <c r="S228" s="195"/>
      <c r="T228" s="195"/>
      <c r="U228" s="195"/>
      <c r="V228" s="195"/>
      <c r="W228" s="195"/>
      <c r="X228" s="195"/>
    </row>
    <row r="229" spans="1:24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194"/>
      <c r="K229" s="194"/>
      <c r="L229" s="4"/>
      <c r="M229" s="4"/>
      <c r="N229" s="4"/>
      <c r="O229" s="41"/>
      <c r="P229" s="41"/>
      <c r="Q229" s="195"/>
      <c r="R229" s="195"/>
      <c r="S229" s="195"/>
      <c r="T229" s="195"/>
      <c r="U229" s="195"/>
      <c r="V229" s="195"/>
      <c r="W229" s="195"/>
      <c r="X229" s="195"/>
    </row>
    <row r="230" spans="1:24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194"/>
      <c r="K230" s="194"/>
      <c r="L230" s="4"/>
      <c r="M230" s="4"/>
      <c r="N230" s="4"/>
      <c r="O230" s="41"/>
      <c r="P230" s="41"/>
      <c r="Q230" s="195"/>
      <c r="R230" s="195"/>
      <c r="S230" s="195"/>
      <c r="T230" s="195"/>
      <c r="U230" s="195"/>
      <c r="V230" s="195"/>
      <c r="W230" s="195"/>
      <c r="X230" s="195"/>
    </row>
    <row r="231" spans="1:24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194"/>
      <c r="K231" s="194"/>
      <c r="L231" s="4"/>
      <c r="M231" s="4"/>
      <c r="N231" s="4"/>
      <c r="O231" s="41"/>
      <c r="P231" s="41"/>
      <c r="Q231" s="195"/>
      <c r="R231" s="195"/>
      <c r="S231" s="195"/>
      <c r="T231" s="195"/>
      <c r="U231" s="195"/>
      <c r="V231" s="195"/>
      <c r="W231" s="195"/>
      <c r="X231" s="195"/>
    </row>
    <row r="232" spans="1:24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194"/>
      <c r="K232" s="194"/>
      <c r="L232" s="4"/>
      <c r="M232" s="4"/>
      <c r="N232" s="4"/>
      <c r="O232" s="41"/>
      <c r="P232" s="41"/>
      <c r="Q232" s="195"/>
      <c r="R232" s="195"/>
      <c r="S232" s="195"/>
      <c r="T232" s="195"/>
      <c r="U232" s="195"/>
      <c r="V232" s="195"/>
      <c r="W232" s="195"/>
      <c r="X232" s="195"/>
    </row>
    <row r="233" spans="1:24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194"/>
      <c r="K233" s="194"/>
      <c r="L233" s="4"/>
      <c r="M233" s="4"/>
      <c r="N233" s="4"/>
      <c r="O233" s="41"/>
      <c r="P233" s="41"/>
      <c r="Q233" s="195"/>
      <c r="R233" s="195"/>
      <c r="S233" s="195"/>
      <c r="T233" s="195"/>
      <c r="U233" s="195"/>
      <c r="V233" s="195"/>
      <c r="W233" s="195"/>
      <c r="X233" s="195"/>
    </row>
    <row r="234" spans="1:2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194"/>
      <c r="K234" s="194"/>
      <c r="L234" s="4"/>
      <c r="M234" s="4"/>
      <c r="N234" s="4"/>
      <c r="O234" s="41"/>
      <c r="P234" s="41"/>
      <c r="Q234" s="195"/>
      <c r="R234" s="195"/>
      <c r="S234" s="195"/>
      <c r="T234" s="195"/>
      <c r="U234" s="195"/>
      <c r="V234" s="195"/>
      <c r="W234" s="195"/>
      <c r="X234" s="195"/>
    </row>
    <row r="235" spans="1:24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194"/>
      <c r="K235" s="194"/>
      <c r="L235" s="4"/>
      <c r="M235" s="4"/>
      <c r="N235" s="4"/>
      <c r="O235" s="41"/>
      <c r="P235" s="41"/>
      <c r="Q235" s="195"/>
      <c r="R235" s="195"/>
      <c r="S235" s="195"/>
      <c r="T235" s="195"/>
      <c r="U235" s="195"/>
      <c r="V235" s="195"/>
      <c r="W235" s="195"/>
      <c r="X235" s="195"/>
    </row>
    <row r="236" spans="1:24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194"/>
      <c r="K236" s="194"/>
      <c r="L236" s="4"/>
      <c r="M236" s="4"/>
      <c r="N236" s="4"/>
      <c r="O236" s="41"/>
      <c r="P236" s="41"/>
      <c r="Q236" s="195"/>
      <c r="R236" s="195"/>
      <c r="S236" s="195"/>
      <c r="T236" s="195"/>
      <c r="U236" s="195"/>
      <c r="V236" s="195"/>
      <c r="W236" s="195"/>
      <c r="X236" s="195"/>
    </row>
    <row r="237" spans="1:24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194"/>
      <c r="K237" s="194"/>
      <c r="L237" s="4"/>
      <c r="M237" s="4"/>
      <c r="N237" s="4"/>
      <c r="O237" s="41"/>
      <c r="P237" s="41"/>
      <c r="Q237" s="195"/>
      <c r="R237" s="195"/>
      <c r="S237" s="195"/>
      <c r="T237" s="195"/>
      <c r="U237" s="195"/>
      <c r="V237" s="195"/>
      <c r="W237" s="195"/>
      <c r="X237" s="195"/>
    </row>
    <row r="238" spans="1:24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194"/>
      <c r="K238" s="194"/>
      <c r="L238" s="4"/>
      <c r="M238" s="4"/>
      <c r="N238" s="4"/>
      <c r="O238" s="41"/>
      <c r="P238" s="41"/>
      <c r="Q238" s="195"/>
      <c r="R238" s="195"/>
      <c r="S238" s="195"/>
      <c r="T238" s="195"/>
      <c r="U238" s="195"/>
      <c r="V238" s="195"/>
      <c r="W238" s="195"/>
      <c r="X238" s="195"/>
    </row>
    <row r="239" spans="1:24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194"/>
      <c r="K239" s="194"/>
      <c r="L239" s="4"/>
      <c r="M239" s="4"/>
      <c r="N239" s="4"/>
      <c r="O239" s="41"/>
      <c r="P239" s="41"/>
      <c r="Q239" s="195"/>
      <c r="R239" s="195"/>
      <c r="S239" s="195"/>
      <c r="T239" s="195"/>
      <c r="U239" s="195"/>
      <c r="V239" s="195"/>
      <c r="W239" s="195"/>
      <c r="X239" s="195"/>
    </row>
    <row r="240" spans="1:24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194"/>
      <c r="K240" s="194"/>
      <c r="L240" s="4"/>
      <c r="M240" s="4"/>
      <c r="N240" s="4"/>
      <c r="O240" s="41"/>
      <c r="P240" s="41"/>
      <c r="Q240" s="195"/>
      <c r="R240" s="195"/>
      <c r="S240" s="195"/>
      <c r="T240" s="195"/>
      <c r="U240" s="195"/>
      <c r="V240" s="195"/>
      <c r="W240" s="195"/>
      <c r="X240" s="195"/>
    </row>
    <row r="241" spans="1:24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194"/>
      <c r="K241" s="194"/>
      <c r="L241" s="4"/>
      <c r="M241" s="4"/>
      <c r="N241" s="4"/>
      <c r="O241" s="41"/>
      <c r="P241" s="41"/>
      <c r="Q241" s="195"/>
      <c r="R241" s="195"/>
      <c r="S241" s="195"/>
      <c r="T241" s="195"/>
      <c r="U241" s="195"/>
      <c r="V241" s="195"/>
      <c r="W241" s="195"/>
      <c r="X241" s="195"/>
    </row>
    <row r="242" spans="1:24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194"/>
      <c r="K242" s="194"/>
      <c r="L242" s="4"/>
      <c r="M242" s="4"/>
      <c r="N242" s="4"/>
      <c r="O242" s="41"/>
      <c r="P242" s="41"/>
      <c r="Q242" s="195"/>
      <c r="R242" s="195"/>
      <c r="S242" s="195"/>
      <c r="T242" s="195"/>
      <c r="U242" s="195"/>
      <c r="V242" s="195"/>
      <c r="W242" s="195"/>
      <c r="X242" s="195"/>
    </row>
    <row r="243" spans="1:24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194"/>
      <c r="K243" s="194"/>
      <c r="L243" s="4"/>
      <c r="M243" s="4"/>
      <c r="N243" s="4"/>
      <c r="O243" s="41"/>
      <c r="P243" s="41"/>
      <c r="Q243" s="195"/>
      <c r="R243" s="195"/>
      <c r="S243" s="195"/>
      <c r="T243" s="195"/>
      <c r="U243" s="195"/>
      <c r="V243" s="195"/>
      <c r="W243" s="195"/>
      <c r="X243" s="195"/>
    </row>
    <row r="244" spans="1:2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194"/>
      <c r="K244" s="194"/>
      <c r="L244" s="4"/>
      <c r="M244" s="4"/>
      <c r="N244" s="4"/>
      <c r="O244" s="41"/>
      <c r="P244" s="41"/>
      <c r="Q244" s="195"/>
      <c r="R244" s="195"/>
      <c r="S244" s="195"/>
      <c r="T244" s="195"/>
      <c r="U244" s="195"/>
      <c r="V244" s="195"/>
      <c r="W244" s="195"/>
      <c r="X244" s="195"/>
    </row>
    <row r="245" spans="1:24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194"/>
      <c r="K245" s="194"/>
      <c r="L245" s="4"/>
      <c r="M245" s="4"/>
      <c r="N245" s="4"/>
      <c r="O245" s="41"/>
      <c r="P245" s="41"/>
      <c r="Q245" s="195"/>
      <c r="R245" s="195"/>
      <c r="S245" s="195"/>
      <c r="T245" s="195"/>
      <c r="U245" s="195"/>
      <c r="V245" s="195"/>
      <c r="W245" s="195"/>
      <c r="X245" s="195"/>
    </row>
    <row r="246" spans="1:24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194"/>
      <c r="K246" s="194"/>
      <c r="L246" s="4"/>
      <c r="M246" s="4"/>
      <c r="N246" s="4"/>
      <c r="O246" s="41"/>
      <c r="P246" s="41"/>
      <c r="Q246" s="195"/>
      <c r="R246" s="195"/>
      <c r="S246" s="195"/>
      <c r="T246" s="195"/>
      <c r="U246" s="195"/>
      <c r="V246" s="195"/>
      <c r="W246" s="195"/>
      <c r="X246" s="195"/>
    </row>
    <row r="247" spans="1:24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194"/>
      <c r="K247" s="194"/>
      <c r="L247" s="4"/>
      <c r="M247" s="4"/>
      <c r="N247" s="4"/>
      <c r="O247" s="41"/>
      <c r="P247" s="41"/>
      <c r="Q247" s="195"/>
      <c r="R247" s="195"/>
      <c r="S247" s="195"/>
      <c r="T247" s="195"/>
      <c r="U247" s="195"/>
      <c r="V247" s="195"/>
      <c r="W247" s="195"/>
      <c r="X247" s="195"/>
    </row>
    <row r="248" spans="1:24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194"/>
      <c r="K248" s="194"/>
      <c r="L248" s="4"/>
      <c r="M248" s="4"/>
      <c r="N248" s="4"/>
      <c r="O248" s="41"/>
      <c r="P248" s="41"/>
      <c r="Q248" s="195"/>
      <c r="R248" s="195"/>
      <c r="S248" s="195"/>
      <c r="T248" s="195"/>
      <c r="U248" s="195"/>
      <c r="V248" s="195"/>
      <c r="W248" s="195"/>
      <c r="X248" s="195"/>
    </row>
    <row r="249" spans="1:24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194"/>
      <c r="K249" s="194"/>
      <c r="L249" s="4"/>
      <c r="M249" s="4"/>
      <c r="N249" s="4"/>
      <c r="O249" s="41"/>
      <c r="P249" s="41"/>
      <c r="Q249" s="195"/>
      <c r="R249" s="195"/>
      <c r="S249" s="195"/>
      <c r="T249" s="195"/>
      <c r="U249" s="195"/>
      <c r="V249" s="195"/>
      <c r="W249" s="195"/>
      <c r="X249" s="195"/>
    </row>
    <row r="250" spans="1:24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194"/>
      <c r="K250" s="194"/>
      <c r="L250" s="4"/>
      <c r="M250" s="4"/>
      <c r="N250" s="4"/>
      <c r="O250" s="41"/>
      <c r="P250" s="41"/>
      <c r="Q250" s="195"/>
      <c r="R250" s="195"/>
      <c r="S250" s="195"/>
      <c r="T250" s="195"/>
      <c r="U250" s="195"/>
      <c r="V250" s="195"/>
      <c r="W250" s="195"/>
      <c r="X250" s="195"/>
    </row>
    <row r="251" spans="1:24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194"/>
      <c r="K251" s="194"/>
      <c r="L251" s="4"/>
      <c r="M251" s="4"/>
      <c r="N251" s="4"/>
      <c r="O251" s="41"/>
      <c r="P251" s="41"/>
      <c r="Q251" s="195"/>
      <c r="R251" s="195"/>
      <c r="S251" s="195"/>
      <c r="T251" s="195"/>
      <c r="U251" s="195"/>
      <c r="V251" s="195"/>
      <c r="W251" s="195"/>
      <c r="X251" s="195"/>
    </row>
    <row r="252" spans="1:24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194"/>
      <c r="K252" s="194"/>
      <c r="L252" s="4"/>
      <c r="M252" s="4"/>
      <c r="N252" s="4"/>
      <c r="O252" s="41"/>
      <c r="P252" s="41"/>
      <c r="Q252" s="195"/>
      <c r="R252" s="195"/>
      <c r="S252" s="195"/>
      <c r="T252" s="195"/>
      <c r="U252" s="195"/>
      <c r="V252" s="195"/>
      <c r="W252" s="195"/>
      <c r="X252" s="195"/>
    </row>
    <row r="253" spans="1:24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194"/>
      <c r="K253" s="194"/>
      <c r="L253" s="4"/>
      <c r="M253" s="4"/>
      <c r="N253" s="4"/>
      <c r="O253" s="41"/>
      <c r="P253" s="41"/>
      <c r="Q253" s="195"/>
      <c r="R253" s="195"/>
      <c r="S253" s="195"/>
      <c r="T253" s="195"/>
      <c r="U253" s="195"/>
      <c r="V253" s="195"/>
      <c r="W253" s="195"/>
      <c r="X253" s="195"/>
    </row>
    <row r="254" spans="1:2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194"/>
      <c r="K254" s="194"/>
      <c r="L254" s="4"/>
      <c r="M254" s="4"/>
      <c r="N254" s="4"/>
      <c r="O254" s="41"/>
      <c r="P254" s="41"/>
      <c r="Q254" s="195"/>
      <c r="R254" s="195"/>
      <c r="S254" s="195"/>
      <c r="T254" s="195"/>
      <c r="U254" s="195"/>
      <c r="V254" s="195"/>
      <c r="W254" s="195"/>
      <c r="X254" s="195"/>
    </row>
    <row r="255" spans="1:24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194"/>
      <c r="K255" s="194"/>
      <c r="L255" s="4"/>
      <c r="M255" s="4"/>
      <c r="N255" s="4"/>
      <c r="O255" s="41"/>
      <c r="P255" s="41"/>
      <c r="Q255" s="195"/>
      <c r="R255" s="195"/>
      <c r="S255" s="195"/>
      <c r="T255" s="195"/>
      <c r="U255" s="195"/>
      <c r="V255" s="195"/>
      <c r="W255" s="195"/>
      <c r="X255" s="195"/>
    </row>
    <row r="256" spans="1:24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194"/>
      <c r="K256" s="194"/>
      <c r="L256" s="4"/>
      <c r="M256" s="4"/>
      <c r="N256" s="4"/>
      <c r="O256" s="41"/>
      <c r="P256" s="41"/>
      <c r="Q256" s="195"/>
      <c r="R256" s="195"/>
      <c r="S256" s="195"/>
      <c r="T256" s="195"/>
      <c r="U256" s="195"/>
      <c r="V256" s="195"/>
      <c r="W256" s="195"/>
      <c r="X256" s="195"/>
    </row>
    <row r="257" spans="1:24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194"/>
      <c r="K257" s="194"/>
      <c r="L257" s="4"/>
      <c r="M257" s="4"/>
      <c r="N257" s="4"/>
      <c r="O257" s="41"/>
      <c r="P257" s="41"/>
      <c r="Q257" s="195"/>
      <c r="R257" s="195"/>
      <c r="S257" s="195"/>
      <c r="T257" s="195"/>
      <c r="U257" s="195"/>
      <c r="V257" s="195"/>
      <c r="W257" s="195"/>
      <c r="X257" s="195"/>
    </row>
    <row r="258" spans="1:24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194"/>
      <c r="K258" s="194"/>
      <c r="L258" s="4"/>
      <c r="M258" s="4"/>
      <c r="N258" s="4"/>
      <c r="O258" s="41"/>
      <c r="P258" s="41"/>
      <c r="Q258" s="195"/>
      <c r="R258" s="195"/>
      <c r="S258" s="195"/>
      <c r="T258" s="195"/>
      <c r="U258" s="195"/>
      <c r="V258" s="195"/>
      <c r="W258" s="195"/>
      <c r="X258" s="195"/>
    </row>
    <row r="259" spans="1:24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194"/>
      <c r="K259" s="194"/>
      <c r="L259" s="4"/>
      <c r="M259" s="4"/>
      <c r="N259" s="4"/>
      <c r="O259" s="41"/>
      <c r="P259" s="41"/>
      <c r="Q259" s="195"/>
      <c r="R259" s="195"/>
      <c r="S259" s="195"/>
      <c r="T259" s="195"/>
      <c r="U259" s="195"/>
      <c r="V259" s="195"/>
      <c r="W259" s="195"/>
      <c r="X259" s="195"/>
    </row>
    <row r="260" spans="1:24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194"/>
      <c r="K260" s="194"/>
      <c r="L260" s="4"/>
      <c r="M260" s="4"/>
      <c r="N260" s="4"/>
      <c r="O260" s="41"/>
      <c r="P260" s="41"/>
      <c r="Q260" s="195"/>
      <c r="R260" s="195"/>
      <c r="S260" s="195"/>
      <c r="T260" s="195"/>
      <c r="U260" s="195"/>
      <c r="V260" s="195"/>
      <c r="W260" s="195"/>
      <c r="X260" s="195"/>
    </row>
    <row r="261" spans="1:24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194"/>
      <c r="K261" s="194"/>
      <c r="L261" s="4"/>
      <c r="M261" s="4"/>
      <c r="N261" s="4"/>
      <c r="O261" s="41"/>
      <c r="P261" s="41"/>
      <c r="Q261" s="195"/>
      <c r="R261" s="195"/>
      <c r="S261" s="195"/>
      <c r="T261" s="195"/>
      <c r="U261" s="195"/>
      <c r="V261" s="195"/>
      <c r="W261" s="195"/>
      <c r="X261" s="195"/>
    </row>
    <row r="262" spans="1:24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194"/>
      <c r="K262" s="194"/>
      <c r="L262" s="4"/>
      <c r="M262" s="4"/>
      <c r="N262" s="4"/>
      <c r="O262" s="41"/>
      <c r="P262" s="41"/>
      <c r="Q262" s="195"/>
      <c r="R262" s="195"/>
      <c r="S262" s="195"/>
      <c r="T262" s="195"/>
      <c r="U262" s="195"/>
      <c r="V262" s="195"/>
      <c r="W262" s="195"/>
      <c r="X262" s="195"/>
    </row>
    <row r="263" spans="1:24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194"/>
      <c r="K263" s="194"/>
      <c r="L263" s="4"/>
      <c r="M263" s="4"/>
      <c r="N263" s="4"/>
      <c r="O263" s="41"/>
      <c r="P263" s="41"/>
      <c r="Q263" s="195"/>
      <c r="R263" s="195"/>
      <c r="S263" s="195"/>
      <c r="T263" s="195"/>
      <c r="U263" s="195"/>
      <c r="V263" s="195"/>
      <c r="W263" s="195"/>
      <c r="X263" s="195"/>
    </row>
    <row r="264" spans="1:2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194"/>
      <c r="K264" s="194"/>
      <c r="L264" s="4"/>
      <c r="M264" s="4"/>
      <c r="N264" s="4"/>
      <c r="O264" s="41"/>
      <c r="P264" s="41"/>
      <c r="Q264" s="195"/>
      <c r="R264" s="195"/>
      <c r="S264" s="195"/>
      <c r="T264" s="195"/>
      <c r="U264" s="195"/>
      <c r="V264" s="195"/>
      <c r="W264" s="195"/>
      <c r="X264" s="195"/>
    </row>
    <row r="265" spans="1:24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194"/>
      <c r="K265" s="194"/>
      <c r="L265" s="4"/>
      <c r="M265" s="4"/>
      <c r="N265" s="4"/>
      <c r="O265" s="41"/>
      <c r="P265" s="41"/>
      <c r="Q265" s="195"/>
      <c r="R265" s="195"/>
      <c r="S265" s="195"/>
      <c r="T265" s="195"/>
      <c r="U265" s="195"/>
      <c r="V265" s="195"/>
      <c r="W265" s="195"/>
      <c r="X265" s="195"/>
    </row>
    <row r="266" spans="1:24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194"/>
      <c r="K266" s="194"/>
      <c r="L266" s="4"/>
      <c r="M266" s="4"/>
      <c r="N266" s="4"/>
      <c r="O266" s="41"/>
      <c r="P266" s="41"/>
      <c r="Q266" s="195"/>
      <c r="R266" s="195"/>
      <c r="S266" s="195"/>
      <c r="T266" s="195"/>
      <c r="U266" s="195"/>
      <c r="V266" s="195"/>
      <c r="W266" s="195"/>
      <c r="X266" s="195"/>
    </row>
    <row r="267" spans="1:24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194"/>
      <c r="K267" s="194"/>
      <c r="L267" s="4"/>
      <c r="M267" s="4"/>
      <c r="N267" s="4"/>
      <c r="O267" s="41"/>
      <c r="P267" s="41"/>
      <c r="Q267" s="195"/>
      <c r="R267" s="195"/>
      <c r="S267" s="195"/>
      <c r="T267" s="195"/>
      <c r="U267" s="195"/>
      <c r="V267" s="195"/>
      <c r="W267" s="195"/>
      <c r="X267" s="195"/>
    </row>
    <row r="268" spans="1:24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194"/>
      <c r="K268" s="194"/>
      <c r="L268" s="4"/>
      <c r="M268" s="4"/>
      <c r="N268" s="4"/>
      <c r="O268" s="41"/>
      <c r="P268" s="41"/>
      <c r="Q268" s="195"/>
      <c r="R268" s="195"/>
      <c r="S268" s="195"/>
      <c r="T268" s="195"/>
      <c r="U268" s="195"/>
      <c r="V268" s="195"/>
      <c r="W268" s="195"/>
      <c r="X268" s="195"/>
    </row>
    <row r="269" spans="1:24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194"/>
      <c r="K269" s="194"/>
      <c r="L269" s="4"/>
      <c r="M269" s="4"/>
      <c r="N269" s="4"/>
      <c r="O269" s="41"/>
      <c r="P269" s="41"/>
      <c r="Q269" s="195"/>
      <c r="R269" s="195"/>
      <c r="S269" s="195"/>
      <c r="T269" s="195"/>
      <c r="U269" s="195"/>
      <c r="V269" s="195"/>
      <c r="W269" s="195"/>
      <c r="X269" s="195"/>
    </row>
    <row r="270" spans="1:24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194"/>
      <c r="K270" s="194"/>
      <c r="L270" s="4"/>
      <c r="M270" s="4"/>
      <c r="N270" s="4"/>
      <c r="O270" s="41"/>
      <c r="P270" s="41"/>
      <c r="Q270" s="195"/>
      <c r="R270" s="195"/>
      <c r="S270" s="195"/>
      <c r="T270" s="195"/>
      <c r="U270" s="195"/>
      <c r="V270" s="195"/>
      <c r="W270" s="195"/>
      <c r="X270" s="195"/>
    </row>
    <row r="271" spans="1:24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194"/>
      <c r="K271" s="194"/>
      <c r="L271" s="4"/>
      <c r="M271" s="4"/>
      <c r="N271" s="4"/>
      <c r="O271" s="41"/>
      <c r="P271" s="41"/>
      <c r="Q271" s="195"/>
      <c r="R271" s="195"/>
      <c r="S271" s="195"/>
      <c r="T271" s="195"/>
      <c r="U271" s="195"/>
      <c r="V271" s="195"/>
      <c r="W271" s="195"/>
      <c r="X271" s="195"/>
    </row>
    <row r="272" spans="1:24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194"/>
      <c r="K272" s="194"/>
      <c r="L272" s="4"/>
      <c r="M272" s="4"/>
      <c r="N272" s="4"/>
      <c r="O272" s="41"/>
      <c r="P272" s="41"/>
      <c r="Q272" s="195"/>
      <c r="R272" s="195"/>
      <c r="S272" s="195"/>
      <c r="T272" s="195"/>
      <c r="U272" s="195"/>
      <c r="V272" s="195"/>
      <c r="W272" s="195"/>
      <c r="X272" s="195"/>
    </row>
    <row r="273" spans="1:24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194"/>
      <c r="K273" s="194"/>
      <c r="L273" s="4"/>
      <c r="M273" s="4"/>
      <c r="N273" s="4"/>
      <c r="O273" s="41"/>
      <c r="P273" s="41"/>
      <c r="Q273" s="195"/>
      <c r="R273" s="195"/>
      <c r="S273" s="195"/>
      <c r="T273" s="195"/>
      <c r="U273" s="195"/>
      <c r="V273" s="195"/>
      <c r="W273" s="195"/>
      <c r="X273" s="195"/>
    </row>
    <row r="274" spans="1:2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194"/>
      <c r="K274" s="194"/>
      <c r="L274" s="4"/>
      <c r="M274" s="4"/>
      <c r="N274" s="4"/>
      <c r="O274" s="41"/>
      <c r="P274" s="41"/>
      <c r="Q274" s="195"/>
      <c r="R274" s="195"/>
      <c r="S274" s="195"/>
      <c r="T274" s="195"/>
      <c r="U274" s="195"/>
      <c r="V274" s="195"/>
      <c r="W274" s="195"/>
      <c r="X274" s="195"/>
    </row>
    <row r="275" spans="1:24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194"/>
      <c r="K275" s="194"/>
      <c r="L275" s="4"/>
      <c r="M275" s="4"/>
      <c r="N275" s="4"/>
      <c r="O275" s="41"/>
      <c r="P275" s="41"/>
      <c r="Q275" s="195"/>
      <c r="R275" s="195"/>
      <c r="S275" s="195"/>
      <c r="T275" s="195"/>
      <c r="U275" s="195"/>
      <c r="V275" s="195"/>
      <c r="W275" s="195"/>
      <c r="X275" s="195"/>
    </row>
    <row r="276" spans="1:24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194"/>
      <c r="K276" s="194"/>
      <c r="L276" s="4"/>
      <c r="M276" s="4"/>
      <c r="N276" s="4"/>
      <c r="O276" s="41"/>
      <c r="P276" s="41"/>
      <c r="Q276" s="195"/>
      <c r="R276" s="195"/>
      <c r="S276" s="195"/>
      <c r="T276" s="195"/>
      <c r="U276" s="195"/>
      <c r="V276" s="195"/>
      <c r="W276" s="195"/>
      <c r="X276" s="195"/>
    </row>
    <row r="277" spans="1:24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194"/>
      <c r="K277" s="194"/>
      <c r="L277" s="4"/>
      <c r="M277" s="4"/>
      <c r="N277" s="4"/>
      <c r="O277" s="41"/>
      <c r="P277" s="41"/>
      <c r="Q277" s="195"/>
      <c r="R277" s="195"/>
      <c r="S277" s="195"/>
      <c r="T277" s="195"/>
      <c r="U277" s="195"/>
      <c r="V277" s="195"/>
      <c r="W277" s="195"/>
      <c r="X277" s="195"/>
    </row>
    <row r="278" spans="1:24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194"/>
      <c r="K278" s="194"/>
      <c r="L278" s="4"/>
      <c r="M278" s="4"/>
      <c r="N278" s="4"/>
      <c r="O278" s="41"/>
      <c r="P278" s="41"/>
      <c r="Q278" s="195"/>
      <c r="R278" s="195"/>
      <c r="S278" s="195"/>
      <c r="T278" s="195"/>
      <c r="U278" s="195"/>
      <c r="V278" s="195"/>
      <c r="W278" s="195"/>
      <c r="X278" s="195"/>
    </row>
    <row r="279" spans="1:24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194"/>
      <c r="K279" s="194"/>
      <c r="L279" s="4"/>
      <c r="M279" s="4"/>
      <c r="N279" s="4"/>
      <c r="O279" s="41"/>
      <c r="P279" s="41"/>
      <c r="Q279" s="195"/>
      <c r="R279" s="195"/>
      <c r="S279" s="195"/>
      <c r="T279" s="195"/>
      <c r="U279" s="195"/>
      <c r="V279" s="195"/>
      <c r="W279" s="195"/>
      <c r="X279" s="195"/>
    </row>
    <row r="280" spans="1:24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194"/>
      <c r="K280" s="194"/>
      <c r="L280" s="4"/>
      <c r="M280" s="4"/>
      <c r="N280" s="4"/>
      <c r="O280" s="41"/>
      <c r="P280" s="41"/>
      <c r="Q280" s="195"/>
      <c r="R280" s="195"/>
      <c r="S280" s="195"/>
      <c r="T280" s="195"/>
      <c r="U280" s="195"/>
      <c r="V280" s="195"/>
      <c r="W280" s="195"/>
      <c r="X280" s="195"/>
    </row>
    <row r="281" spans="1:24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194"/>
      <c r="K281" s="194"/>
      <c r="L281" s="4"/>
      <c r="M281" s="4"/>
      <c r="N281" s="4"/>
      <c r="O281" s="41"/>
      <c r="P281" s="41"/>
      <c r="Q281" s="195"/>
      <c r="R281" s="195"/>
      <c r="S281" s="195"/>
      <c r="T281" s="195"/>
      <c r="U281" s="195"/>
      <c r="V281" s="195"/>
      <c r="W281" s="195"/>
      <c r="X281" s="195"/>
    </row>
    <row r="282" spans="1:24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194"/>
      <c r="K282" s="194"/>
      <c r="L282" s="4"/>
      <c r="M282" s="4"/>
      <c r="N282" s="4"/>
      <c r="O282" s="41"/>
      <c r="P282" s="41"/>
      <c r="Q282" s="195"/>
      <c r="R282" s="195"/>
      <c r="S282" s="195"/>
      <c r="T282" s="195"/>
      <c r="U282" s="195"/>
      <c r="V282" s="195"/>
      <c r="W282" s="195"/>
      <c r="X282" s="195"/>
    </row>
    <row r="283" spans="1:24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194"/>
      <c r="K283" s="194"/>
      <c r="L283" s="4"/>
      <c r="M283" s="4"/>
      <c r="N283" s="4"/>
      <c r="O283" s="41"/>
      <c r="P283" s="41"/>
      <c r="Q283" s="195"/>
      <c r="R283" s="195"/>
      <c r="S283" s="195"/>
      <c r="T283" s="195"/>
      <c r="U283" s="195"/>
      <c r="V283" s="195"/>
      <c r="W283" s="195"/>
      <c r="X283" s="195"/>
    </row>
    <row r="284" spans="1:2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194"/>
      <c r="K284" s="194"/>
      <c r="L284" s="4"/>
      <c r="M284" s="4"/>
      <c r="N284" s="4"/>
      <c r="O284" s="41"/>
      <c r="P284" s="41"/>
      <c r="Q284" s="195"/>
      <c r="R284" s="195"/>
      <c r="S284" s="195"/>
      <c r="T284" s="195"/>
      <c r="U284" s="195"/>
      <c r="V284" s="195"/>
      <c r="W284" s="195"/>
      <c r="X284" s="195"/>
    </row>
    <row r="285" spans="1:24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194"/>
      <c r="K285" s="194"/>
      <c r="L285" s="4"/>
      <c r="M285" s="4"/>
      <c r="N285" s="4"/>
      <c r="O285" s="41"/>
      <c r="P285" s="41"/>
      <c r="Q285" s="195"/>
      <c r="R285" s="195"/>
      <c r="S285" s="195"/>
      <c r="T285" s="195"/>
      <c r="U285" s="195"/>
      <c r="V285" s="195"/>
      <c r="W285" s="195"/>
      <c r="X285" s="195"/>
    </row>
    <row r="286" spans="1:24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194"/>
      <c r="K286" s="194"/>
      <c r="L286" s="4"/>
      <c r="M286" s="4"/>
      <c r="N286" s="4"/>
      <c r="O286" s="41"/>
      <c r="P286" s="41"/>
      <c r="Q286" s="195"/>
      <c r="R286" s="195"/>
      <c r="S286" s="195"/>
      <c r="T286" s="195"/>
      <c r="U286" s="195"/>
      <c r="V286" s="195"/>
      <c r="W286" s="195"/>
      <c r="X286" s="195"/>
    </row>
    <row r="287" spans="1:24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194"/>
      <c r="K287" s="194"/>
      <c r="L287" s="4"/>
      <c r="M287" s="4"/>
      <c r="N287" s="4"/>
      <c r="O287" s="41"/>
      <c r="P287" s="41"/>
      <c r="Q287" s="195"/>
      <c r="R287" s="195"/>
      <c r="S287" s="195"/>
      <c r="T287" s="195"/>
      <c r="U287" s="195"/>
      <c r="V287" s="195"/>
      <c r="W287" s="195"/>
      <c r="X287" s="195"/>
    </row>
    <row r="288" spans="1:24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194"/>
      <c r="K288" s="194"/>
      <c r="L288" s="4"/>
      <c r="M288" s="4"/>
      <c r="N288" s="4"/>
      <c r="O288" s="41"/>
      <c r="P288" s="41"/>
      <c r="Q288" s="195"/>
      <c r="R288" s="195"/>
      <c r="S288" s="195"/>
      <c r="T288" s="195"/>
      <c r="U288" s="195"/>
      <c r="V288" s="195"/>
      <c r="W288" s="195"/>
      <c r="X288" s="195"/>
    </row>
    <row r="289" spans="1:24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194"/>
      <c r="K289" s="194"/>
      <c r="L289" s="4"/>
      <c r="M289" s="4"/>
      <c r="N289" s="4"/>
      <c r="O289" s="41"/>
      <c r="P289" s="41"/>
      <c r="Q289" s="195"/>
      <c r="R289" s="195"/>
      <c r="S289" s="195"/>
      <c r="T289" s="195"/>
      <c r="U289" s="195"/>
      <c r="V289" s="195"/>
      <c r="W289" s="195"/>
      <c r="X289" s="195"/>
    </row>
    <row r="290" spans="1:24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194"/>
      <c r="K290" s="194"/>
      <c r="L290" s="4"/>
      <c r="M290" s="4"/>
      <c r="N290" s="4"/>
      <c r="O290" s="41"/>
      <c r="P290" s="41"/>
      <c r="Q290" s="195"/>
      <c r="R290" s="195"/>
      <c r="S290" s="195"/>
      <c r="T290" s="195"/>
      <c r="U290" s="195"/>
      <c r="V290" s="195"/>
      <c r="W290" s="195"/>
      <c r="X290" s="195"/>
    </row>
    <row r="291" spans="1:24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194"/>
      <c r="K291" s="194"/>
      <c r="L291" s="4"/>
      <c r="M291" s="4"/>
      <c r="N291" s="4"/>
      <c r="O291" s="41"/>
      <c r="P291" s="41"/>
      <c r="Q291" s="195"/>
      <c r="R291" s="195"/>
      <c r="S291" s="195"/>
      <c r="T291" s="195"/>
      <c r="U291" s="195"/>
      <c r="V291" s="195"/>
      <c r="W291" s="195"/>
      <c r="X291" s="195"/>
    </row>
    <row r="292" spans="1:24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194"/>
      <c r="K292" s="194"/>
      <c r="L292" s="4"/>
      <c r="M292" s="4"/>
      <c r="N292" s="4"/>
      <c r="O292" s="41"/>
      <c r="P292" s="41"/>
      <c r="Q292" s="195"/>
      <c r="R292" s="195"/>
      <c r="S292" s="195"/>
      <c r="T292" s="195"/>
      <c r="U292" s="195"/>
      <c r="V292" s="195"/>
      <c r="W292" s="195"/>
      <c r="X292" s="195"/>
    </row>
    <row r="293" spans="1:24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194"/>
      <c r="K293" s="194"/>
      <c r="L293" s="4"/>
      <c r="M293" s="4"/>
      <c r="N293" s="4"/>
      <c r="O293" s="41"/>
      <c r="P293" s="41"/>
      <c r="Q293" s="195"/>
      <c r="R293" s="195"/>
      <c r="S293" s="195"/>
      <c r="T293" s="195"/>
      <c r="U293" s="195"/>
      <c r="V293" s="195"/>
      <c r="W293" s="195"/>
      <c r="X293" s="195"/>
    </row>
    <row r="294" spans="1:2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194"/>
      <c r="K294" s="194"/>
      <c r="L294" s="4"/>
      <c r="M294" s="4"/>
      <c r="N294" s="4"/>
      <c r="O294" s="41"/>
      <c r="P294" s="41"/>
      <c r="Q294" s="195"/>
      <c r="R294" s="195"/>
      <c r="S294" s="195"/>
      <c r="T294" s="195"/>
      <c r="U294" s="195"/>
      <c r="V294" s="195"/>
      <c r="W294" s="195"/>
      <c r="X294" s="195"/>
    </row>
    <row r="295" spans="1:24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194"/>
      <c r="K295" s="194"/>
      <c r="L295" s="4"/>
      <c r="M295" s="4"/>
      <c r="N295" s="4"/>
      <c r="O295" s="41"/>
      <c r="P295" s="41"/>
      <c r="Q295" s="195"/>
      <c r="R295" s="195"/>
      <c r="S295" s="195"/>
      <c r="T295" s="195"/>
      <c r="U295" s="195"/>
      <c r="V295" s="195"/>
      <c r="W295" s="195"/>
      <c r="X295" s="195"/>
    </row>
    <row r="296" spans="1:24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194"/>
      <c r="K296" s="194"/>
      <c r="L296" s="4"/>
      <c r="M296" s="4"/>
      <c r="N296" s="4"/>
      <c r="O296" s="41"/>
      <c r="P296" s="41"/>
      <c r="Q296" s="195"/>
      <c r="R296" s="195"/>
      <c r="S296" s="195"/>
      <c r="T296" s="195"/>
      <c r="U296" s="195"/>
      <c r="V296" s="195"/>
      <c r="W296" s="195"/>
      <c r="X296" s="195"/>
    </row>
    <row r="297" spans="1:24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194"/>
      <c r="K297" s="194"/>
      <c r="L297" s="4"/>
      <c r="M297" s="4"/>
      <c r="N297" s="4"/>
      <c r="O297" s="41"/>
      <c r="P297" s="41"/>
      <c r="Q297" s="195"/>
      <c r="R297" s="195"/>
      <c r="S297" s="195"/>
      <c r="T297" s="195"/>
      <c r="U297" s="195"/>
      <c r="V297" s="195"/>
      <c r="W297" s="195"/>
      <c r="X297" s="195"/>
    </row>
    <row r="298" spans="1:24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194"/>
      <c r="K298" s="194"/>
      <c r="L298" s="4"/>
      <c r="M298" s="4"/>
      <c r="N298" s="4"/>
      <c r="O298" s="41"/>
      <c r="P298" s="41"/>
      <c r="Q298" s="195"/>
      <c r="R298" s="195"/>
      <c r="S298" s="195"/>
      <c r="T298" s="195"/>
      <c r="U298" s="195"/>
      <c r="V298" s="195"/>
      <c r="W298" s="195"/>
      <c r="X298" s="195"/>
    </row>
    <row r="299" spans="1:24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194"/>
      <c r="K299" s="194"/>
      <c r="L299" s="4"/>
      <c r="M299" s="4"/>
      <c r="N299" s="4"/>
      <c r="O299" s="41"/>
      <c r="P299" s="41"/>
      <c r="Q299" s="195"/>
      <c r="R299" s="195"/>
      <c r="S299" s="195"/>
      <c r="T299" s="195"/>
      <c r="U299" s="195"/>
      <c r="V299" s="195"/>
      <c r="W299" s="195"/>
      <c r="X299" s="195"/>
    </row>
    <row r="300" spans="1:24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194"/>
      <c r="K300" s="194"/>
      <c r="L300" s="4"/>
      <c r="M300" s="4"/>
      <c r="N300" s="4"/>
      <c r="O300" s="41"/>
      <c r="P300" s="41"/>
      <c r="Q300" s="195"/>
      <c r="R300" s="195"/>
      <c r="S300" s="195"/>
      <c r="T300" s="195"/>
      <c r="U300" s="195"/>
      <c r="V300" s="195"/>
      <c r="W300" s="195"/>
      <c r="X300" s="195"/>
    </row>
    <row r="301" spans="1:24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194"/>
      <c r="K301" s="194"/>
      <c r="L301" s="4"/>
      <c r="M301" s="4"/>
      <c r="N301" s="4"/>
      <c r="O301" s="41"/>
      <c r="P301" s="41"/>
      <c r="Q301" s="195"/>
      <c r="R301" s="195"/>
      <c r="S301" s="195"/>
      <c r="T301" s="195"/>
      <c r="U301" s="195"/>
      <c r="V301" s="195"/>
      <c r="W301" s="195"/>
      <c r="X301" s="195"/>
    </row>
    <row r="302" spans="1:24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194"/>
      <c r="K302" s="194"/>
      <c r="L302" s="4"/>
      <c r="M302" s="4"/>
      <c r="N302" s="4"/>
      <c r="O302" s="41"/>
      <c r="P302" s="41"/>
      <c r="Q302" s="195"/>
      <c r="R302" s="195"/>
      <c r="S302" s="195"/>
      <c r="T302" s="195"/>
      <c r="U302" s="195"/>
      <c r="V302" s="195"/>
      <c r="W302" s="195"/>
      <c r="X302" s="195"/>
    </row>
    <row r="303" spans="1:24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194"/>
      <c r="K303" s="194"/>
      <c r="L303" s="4"/>
      <c r="M303" s="4"/>
      <c r="N303" s="4"/>
      <c r="O303" s="41"/>
      <c r="P303" s="41"/>
      <c r="Q303" s="195"/>
      <c r="R303" s="195"/>
      <c r="S303" s="195"/>
      <c r="T303" s="195"/>
      <c r="U303" s="195"/>
      <c r="V303" s="195"/>
      <c r="W303" s="195"/>
      <c r="X303" s="195"/>
    </row>
    <row r="304" spans="1:2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194"/>
      <c r="K304" s="194"/>
      <c r="L304" s="4"/>
      <c r="M304" s="4"/>
      <c r="N304" s="4"/>
      <c r="O304" s="41"/>
      <c r="P304" s="41"/>
      <c r="Q304" s="195"/>
      <c r="R304" s="195"/>
      <c r="S304" s="195"/>
      <c r="T304" s="195"/>
      <c r="U304" s="195"/>
      <c r="V304" s="195"/>
      <c r="W304" s="195"/>
      <c r="X304" s="195"/>
    </row>
    <row r="305" spans="1:24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194"/>
      <c r="K305" s="194"/>
      <c r="L305" s="4"/>
      <c r="M305" s="4"/>
      <c r="N305" s="4"/>
      <c r="O305" s="41"/>
      <c r="P305" s="41"/>
      <c r="Q305" s="195"/>
      <c r="R305" s="195"/>
      <c r="S305" s="195"/>
      <c r="T305" s="195"/>
      <c r="U305" s="195"/>
      <c r="V305" s="195"/>
      <c r="W305" s="195"/>
      <c r="X305" s="195"/>
    </row>
    <row r="306" spans="1:24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194"/>
      <c r="K306" s="194"/>
      <c r="L306" s="4"/>
      <c r="M306" s="4"/>
      <c r="N306" s="4"/>
      <c r="O306" s="41"/>
      <c r="P306" s="41"/>
      <c r="Q306" s="195"/>
      <c r="R306" s="195"/>
      <c r="S306" s="195"/>
      <c r="T306" s="195"/>
      <c r="U306" s="195"/>
      <c r="V306" s="195"/>
      <c r="W306" s="195"/>
      <c r="X306" s="195"/>
    </row>
    <row r="307" spans="1:24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194"/>
      <c r="K307" s="194"/>
      <c r="L307" s="4"/>
      <c r="M307" s="4"/>
      <c r="N307" s="4"/>
      <c r="O307" s="41"/>
      <c r="P307" s="41"/>
      <c r="Q307" s="195"/>
      <c r="R307" s="195"/>
      <c r="S307" s="195"/>
      <c r="T307" s="195"/>
      <c r="U307" s="195"/>
      <c r="V307" s="195"/>
      <c r="W307" s="195"/>
      <c r="X307" s="195"/>
    </row>
    <row r="308" spans="1:24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194"/>
      <c r="K308" s="194"/>
      <c r="L308" s="4"/>
      <c r="M308" s="4"/>
      <c r="N308" s="4"/>
      <c r="O308" s="41"/>
      <c r="P308" s="41"/>
      <c r="Q308" s="195"/>
      <c r="R308" s="195"/>
      <c r="S308" s="195"/>
      <c r="T308" s="195"/>
      <c r="U308" s="195"/>
      <c r="V308" s="195"/>
      <c r="W308" s="195"/>
      <c r="X308" s="195"/>
    </row>
    <row r="309" spans="1:24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194"/>
      <c r="K309" s="194"/>
      <c r="L309" s="4"/>
      <c r="M309" s="4"/>
      <c r="N309" s="4"/>
      <c r="O309" s="41"/>
      <c r="P309" s="41"/>
      <c r="Q309" s="195"/>
      <c r="R309" s="195"/>
      <c r="S309" s="195"/>
      <c r="T309" s="195"/>
      <c r="U309" s="195"/>
      <c r="V309" s="195"/>
      <c r="W309" s="195"/>
      <c r="X309" s="195"/>
    </row>
    <row r="310" spans="1:24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194"/>
      <c r="K310" s="194"/>
      <c r="L310" s="4"/>
      <c r="M310" s="4"/>
      <c r="N310" s="4"/>
      <c r="O310" s="41"/>
      <c r="P310" s="41"/>
      <c r="Q310" s="195"/>
      <c r="R310" s="195"/>
      <c r="S310" s="195"/>
      <c r="T310" s="195"/>
      <c r="U310" s="195"/>
      <c r="V310" s="195"/>
      <c r="W310" s="195"/>
      <c r="X310" s="195"/>
    </row>
    <row r="311" spans="1:24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194"/>
      <c r="K311" s="194"/>
      <c r="L311" s="4"/>
      <c r="M311" s="4"/>
      <c r="N311" s="4"/>
      <c r="O311" s="41"/>
      <c r="P311" s="41"/>
      <c r="Q311" s="195"/>
      <c r="R311" s="195"/>
      <c r="S311" s="195"/>
      <c r="T311" s="195"/>
      <c r="U311" s="195"/>
      <c r="V311" s="195"/>
      <c r="W311" s="195"/>
      <c r="X311" s="195"/>
    </row>
    <row r="312" spans="1:24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194"/>
      <c r="K312" s="194"/>
      <c r="L312" s="4"/>
      <c r="M312" s="4"/>
      <c r="N312" s="4"/>
      <c r="O312" s="41"/>
      <c r="P312" s="41"/>
      <c r="Q312" s="195"/>
      <c r="R312" s="195"/>
      <c r="S312" s="195"/>
      <c r="T312" s="195"/>
      <c r="U312" s="195"/>
      <c r="V312" s="195"/>
      <c r="W312" s="195"/>
      <c r="X312" s="195"/>
    </row>
    <row r="313" spans="1:24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194"/>
      <c r="K313" s="194"/>
      <c r="L313" s="4"/>
      <c r="M313" s="4"/>
      <c r="N313" s="4"/>
      <c r="O313" s="41"/>
      <c r="P313" s="41"/>
      <c r="Q313" s="195"/>
      <c r="R313" s="195"/>
      <c r="S313" s="195"/>
      <c r="T313" s="195"/>
      <c r="U313" s="195"/>
      <c r="V313" s="195"/>
      <c r="W313" s="195"/>
      <c r="X313" s="195"/>
    </row>
    <row r="314" spans="1:2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194"/>
      <c r="K314" s="194"/>
      <c r="L314" s="4"/>
      <c r="M314" s="4"/>
      <c r="N314" s="4"/>
      <c r="O314" s="41"/>
      <c r="P314" s="41"/>
      <c r="Q314" s="195"/>
      <c r="R314" s="195"/>
      <c r="S314" s="195"/>
      <c r="T314" s="195"/>
      <c r="U314" s="195"/>
      <c r="V314" s="195"/>
      <c r="W314" s="195"/>
      <c r="X314" s="195"/>
    </row>
    <row r="315" spans="1:24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194"/>
      <c r="K315" s="194"/>
      <c r="L315" s="4"/>
      <c r="M315" s="4"/>
      <c r="N315" s="4"/>
      <c r="O315" s="41"/>
      <c r="P315" s="41"/>
      <c r="Q315" s="195"/>
      <c r="R315" s="195"/>
      <c r="S315" s="195"/>
      <c r="T315" s="195"/>
      <c r="U315" s="195"/>
      <c r="V315" s="195"/>
      <c r="W315" s="195"/>
      <c r="X315" s="195"/>
    </row>
    <row r="316" spans="1:24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194"/>
      <c r="K316" s="194"/>
      <c r="L316" s="4"/>
      <c r="M316" s="4"/>
      <c r="N316" s="4"/>
      <c r="O316" s="41"/>
      <c r="P316" s="41"/>
      <c r="Q316" s="195"/>
      <c r="R316" s="195"/>
      <c r="S316" s="195"/>
      <c r="T316" s="195"/>
      <c r="U316" s="195"/>
      <c r="V316" s="195"/>
      <c r="W316" s="195"/>
      <c r="X316" s="195"/>
    </row>
    <row r="317" spans="1:24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194"/>
      <c r="K317" s="194"/>
      <c r="L317" s="4"/>
      <c r="M317" s="4"/>
      <c r="N317" s="4"/>
      <c r="O317" s="41"/>
      <c r="P317" s="41"/>
      <c r="Q317" s="195"/>
      <c r="R317" s="195"/>
      <c r="S317" s="195"/>
      <c r="T317" s="195"/>
      <c r="U317" s="195"/>
      <c r="V317" s="195"/>
      <c r="W317" s="195"/>
      <c r="X317" s="195"/>
    </row>
    <row r="318" spans="1:24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194"/>
      <c r="K318" s="194"/>
      <c r="L318" s="4"/>
      <c r="M318" s="4"/>
      <c r="N318" s="4"/>
      <c r="O318" s="41"/>
      <c r="P318" s="41"/>
      <c r="Q318" s="195"/>
      <c r="R318" s="195"/>
      <c r="S318" s="195"/>
      <c r="T318" s="195"/>
      <c r="U318" s="195"/>
      <c r="V318" s="195"/>
      <c r="W318" s="195"/>
      <c r="X318" s="195"/>
    </row>
    <row r="319" spans="1:24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194"/>
      <c r="K319" s="194"/>
      <c r="L319" s="4"/>
      <c r="M319" s="4"/>
      <c r="N319" s="4"/>
      <c r="O319" s="41"/>
      <c r="P319" s="41"/>
      <c r="Q319" s="195"/>
      <c r="R319" s="195"/>
      <c r="S319" s="195"/>
      <c r="T319" s="195"/>
      <c r="U319" s="195"/>
      <c r="V319" s="195"/>
      <c r="W319" s="195"/>
      <c r="X319" s="195"/>
    </row>
    <row r="320" spans="1:24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194"/>
      <c r="K320" s="194"/>
      <c r="L320" s="4"/>
      <c r="M320" s="4"/>
      <c r="N320" s="4"/>
      <c r="O320" s="41"/>
      <c r="P320" s="41"/>
      <c r="Q320" s="195"/>
      <c r="R320" s="195"/>
      <c r="S320" s="195"/>
      <c r="T320" s="195"/>
      <c r="U320" s="195"/>
      <c r="V320" s="195"/>
      <c r="W320" s="195"/>
      <c r="X320" s="195"/>
    </row>
    <row r="321" spans="1:24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194"/>
      <c r="K321" s="194"/>
      <c r="L321" s="4"/>
      <c r="M321" s="4"/>
      <c r="N321" s="4"/>
      <c r="O321" s="41"/>
      <c r="P321" s="41"/>
      <c r="Q321" s="195"/>
      <c r="R321" s="195"/>
      <c r="S321" s="195"/>
      <c r="T321" s="195"/>
      <c r="U321" s="195"/>
      <c r="V321" s="195"/>
      <c r="W321" s="195"/>
      <c r="X321" s="195"/>
    </row>
    <row r="322" spans="1:24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194"/>
      <c r="K322" s="194"/>
      <c r="L322" s="4"/>
      <c r="M322" s="4"/>
      <c r="N322" s="4"/>
      <c r="O322" s="41"/>
      <c r="P322" s="41"/>
      <c r="Q322" s="195"/>
      <c r="R322" s="195"/>
      <c r="S322" s="195"/>
      <c r="T322" s="195"/>
      <c r="U322" s="195"/>
      <c r="V322" s="195"/>
      <c r="W322" s="195"/>
      <c r="X322" s="195"/>
    </row>
    <row r="323" spans="1:24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194"/>
      <c r="K323" s="194"/>
      <c r="L323" s="4"/>
      <c r="M323" s="4"/>
      <c r="N323" s="4"/>
      <c r="O323" s="41"/>
      <c r="P323" s="41"/>
      <c r="Q323" s="195"/>
      <c r="R323" s="195"/>
      <c r="S323" s="195"/>
      <c r="T323" s="195"/>
      <c r="U323" s="195"/>
      <c r="V323" s="195"/>
      <c r="W323" s="195"/>
      <c r="X323" s="195"/>
    </row>
    <row r="324" spans="1: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194"/>
      <c r="K324" s="194"/>
      <c r="L324" s="4"/>
      <c r="M324" s="4"/>
      <c r="N324" s="4"/>
      <c r="O324" s="41"/>
      <c r="P324" s="41"/>
      <c r="Q324" s="195"/>
      <c r="R324" s="195"/>
      <c r="S324" s="195"/>
      <c r="T324" s="195"/>
      <c r="U324" s="195"/>
      <c r="V324" s="195"/>
      <c r="W324" s="195"/>
      <c r="X324" s="195"/>
    </row>
    <row r="325" spans="1:24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194"/>
      <c r="K325" s="194"/>
      <c r="L325" s="4"/>
      <c r="M325" s="4"/>
      <c r="N325" s="4"/>
      <c r="O325" s="41"/>
      <c r="P325" s="41"/>
      <c r="Q325" s="195"/>
      <c r="R325" s="195"/>
      <c r="S325" s="195"/>
      <c r="T325" s="195"/>
      <c r="U325" s="195"/>
      <c r="V325" s="195"/>
      <c r="W325" s="195"/>
      <c r="X325" s="195"/>
    </row>
    <row r="326" spans="1:24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194"/>
      <c r="K326" s="194"/>
      <c r="L326" s="4"/>
      <c r="M326" s="4"/>
      <c r="N326" s="4"/>
      <c r="O326" s="41"/>
      <c r="P326" s="41"/>
      <c r="Q326" s="195"/>
      <c r="R326" s="195"/>
      <c r="S326" s="195"/>
      <c r="T326" s="195"/>
      <c r="U326" s="195"/>
      <c r="V326" s="195"/>
      <c r="W326" s="195"/>
      <c r="X326" s="195"/>
    </row>
    <row r="327" spans="1:24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194"/>
      <c r="K327" s="194"/>
      <c r="L327" s="4"/>
      <c r="M327" s="4"/>
      <c r="N327" s="4"/>
      <c r="O327" s="41"/>
      <c r="P327" s="41"/>
      <c r="Q327" s="195"/>
      <c r="R327" s="195"/>
      <c r="S327" s="195"/>
      <c r="T327" s="195"/>
      <c r="U327" s="195"/>
      <c r="V327" s="195"/>
      <c r="W327" s="195"/>
      <c r="X327" s="195"/>
    </row>
    <row r="328" spans="1:24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194"/>
      <c r="K328" s="194"/>
      <c r="L328" s="4"/>
      <c r="M328" s="4"/>
      <c r="N328" s="4"/>
      <c r="O328" s="41"/>
      <c r="P328" s="41"/>
      <c r="Q328" s="195"/>
      <c r="R328" s="195"/>
      <c r="S328" s="195"/>
      <c r="T328" s="195"/>
      <c r="U328" s="195"/>
      <c r="V328" s="195"/>
      <c r="W328" s="195"/>
      <c r="X328" s="195"/>
    </row>
    <row r="329" spans="1:24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194"/>
      <c r="K329" s="194"/>
      <c r="L329" s="4"/>
      <c r="M329" s="4"/>
      <c r="N329" s="4"/>
      <c r="O329" s="41"/>
      <c r="P329" s="41"/>
      <c r="Q329" s="195"/>
      <c r="R329" s="195"/>
      <c r="S329" s="195"/>
      <c r="T329" s="195"/>
      <c r="U329" s="195"/>
      <c r="V329" s="195"/>
      <c r="W329" s="195"/>
      <c r="X329" s="195"/>
    </row>
    <row r="330" spans="1:24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194"/>
      <c r="K330" s="194"/>
      <c r="L330" s="4"/>
      <c r="M330" s="4"/>
      <c r="N330" s="4"/>
      <c r="O330" s="41"/>
      <c r="P330" s="41"/>
      <c r="Q330" s="195"/>
      <c r="R330" s="195"/>
      <c r="S330" s="195"/>
      <c r="T330" s="195"/>
      <c r="U330" s="195"/>
      <c r="V330" s="195"/>
      <c r="W330" s="195"/>
      <c r="X330" s="195"/>
    </row>
    <row r="331" spans="1:24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194"/>
      <c r="K331" s="194"/>
      <c r="L331" s="4"/>
      <c r="M331" s="4"/>
      <c r="N331" s="4"/>
      <c r="O331" s="41"/>
      <c r="P331" s="41"/>
      <c r="Q331" s="195"/>
      <c r="R331" s="195"/>
      <c r="S331" s="195"/>
      <c r="T331" s="195"/>
      <c r="U331" s="195"/>
      <c r="V331" s="195"/>
      <c r="W331" s="195"/>
      <c r="X331" s="195"/>
    </row>
    <row r="332" spans="1:24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194"/>
      <c r="K332" s="194"/>
      <c r="L332" s="4"/>
      <c r="M332" s="4"/>
      <c r="N332" s="4"/>
      <c r="O332" s="41"/>
      <c r="P332" s="41"/>
      <c r="Q332" s="195"/>
      <c r="R332" s="195"/>
      <c r="S332" s="195"/>
      <c r="T332" s="195"/>
      <c r="U332" s="195"/>
      <c r="V332" s="195"/>
      <c r="W332" s="195"/>
      <c r="X332" s="195"/>
    </row>
    <row r="333" spans="1:24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194"/>
      <c r="K333" s="194"/>
      <c r="L333" s="4"/>
      <c r="M333" s="4"/>
      <c r="N333" s="4"/>
      <c r="O333" s="41"/>
      <c r="P333" s="41"/>
      <c r="Q333" s="195"/>
      <c r="R333" s="195"/>
      <c r="S333" s="195"/>
      <c r="T333" s="195"/>
      <c r="U333" s="195"/>
      <c r="V333" s="195"/>
      <c r="W333" s="195"/>
      <c r="X333" s="195"/>
    </row>
    <row r="334" spans="1:2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194"/>
      <c r="K334" s="194"/>
      <c r="L334" s="4"/>
      <c r="M334" s="4"/>
      <c r="N334" s="4"/>
      <c r="O334" s="41"/>
      <c r="P334" s="41"/>
      <c r="Q334" s="195"/>
      <c r="R334" s="195"/>
      <c r="S334" s="195"/>
      <c r="T334" s="195"/>
      <c r="U334" s="195"/>
      <c r="V334" s="195"/>
      <c r="W334" s="195"/>
      <c r="X334" s="195"/>
    </row>
    <row r="335" spans="1:24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194"/>
      <c r="K335" s="194"/>
      <c r="L335" s="4"/>
      <c r="M335" s="4"/>
      <c r="N335" s="4"/>
      <c r="O335" s="41"/>
      <c r="P335" s="41"/>
      <c r="Q335" s="195"/>
      <c r="R335" s="195"/>
      <c r="S335" s="195"/>
      <c r="T335" s="195"/>
      <c r="U335" s="195"/>
      <c r="V335" s="195"/>
      <c r="W335" s="195"/>
      <c r="X335" s="195"/>
    </row>
    <row r="336" spans="1:24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194"/>
      <c r="K336" s="194"/>
      <c r="L336" s="4"/>
      <c r="M336" s="4"/>
      <c r="N336" s="4"/>
      <c r="O336" s="41"/>
      <c r="P336" s="41"/>
      <c r="Q336" s="195"/>
      <c r="R336" s="195"/>
      <c r="S336" s="195"/>
      <c r="T336" s="195"/>
      <c r="U336" s="195"/>
      <c r="V336" s="195"/>
      <c r="W336" s="195"/>
      <c r="X336" s="195"/>
    </row>
    <row r="337" spans="1:24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194"/>
      <c r="K337" s="194"/>
      <c r="L337" s="4"/>
      <c r="M337" s="4"/>
      <c r="N337" s="4"/>
      <c r="O337" s="41"/>
      <c r="P337" s="41"/>
      <c r="Q337" s="195"/>
      <c r="R337" s="195"/>
      <c r="S337" s="195"/>
      <c r="T337" s="195"/>
      <c r="U337" s="195"/>
      <c r="V337" s="195"/>
      <c r="W337" s="195"/>
      <c r="X337" s="195"/>
    </row>
    <row r="338" spans="1:24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194"/>
      <c r="K338" s="194"/>
      <c r="L338" s="4"/>
      <c r="M338" s="4"/>
      <c r="N338" s="4"/>
      <c r="O338" s="41"/>
      <c r="P338" s="41"/>
      <c r="Q338" s="195"/>
      <c r="R338" s="195"/>
      <c r="S338" s="195"/>
      <c r="T338" s="195"/>
      <c r="U338" s="195"/>
      <c r="V338" s="195"/>
      <c r="W338" s="195"/>
      <c r="X338" s="195"/>
    </row>
    <row r="339" spans="1:24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194"/>
      <c r="K339" s="194"/>
      <c r="L339" s="4"/>
      <c r="M339" s="4"/>
      <c r="N339" s="4"/>
      <c r="O339" s="41"/>
      <c r="P339" s="41"/>
      <c r="Q339" s="195"/>
      <c r="R339" s="195"/>
      <c r="S339" s="195"/>
      <c r="T339" s="195"/>
      <c r="U339" s="195"/>
      <c r="V339" s="195"/>
      <c r="W339" s="195"/>
      <c r="X339" s="195"/>
    </row>
    <row r="340" spans="1:24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194"/>
      <c r="K340" s="194"/>
      <c r="L340" s="4"/>
      <c r="M340" s="4"/>
      <c r="N340" s="4"/>
      <c r="O340" s="41"/>
      <c r="P340" s="41"/>
      <c r="Q340" s="195"/>
      <c r="R340" s="195"/>
      <c r="S340" s="195"/>
      <c r="T340" s="195"/>
      <c r="U340" s="195"/>
      <c r="V340" s="195"/>
      <c r="W340" s="195"/>
      <c r="X340" s="195"/>
    </row>
    <row r="341" spans="1:24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194"/>
      <c r="K341" s="194"/>
      <c r="L341" s="4"/>
      <c r="M341" s="4"/>
      <c r="N341" s="4"/>
      <c r="O341" s="41"/>
      <c r="P341" s="41"/>
      <c r="Q341" s="4"/>
      <c r="R341" s="4"/>
      <c r="S341" s="4"/>
      <c r="T341" s="4"/>
      <c r="U341" s="4"/>
      <c r="V341" s="4"/>
      <c r="W341" s="4"/>
      <c r="X341" s="4"/>
    </row>
    <row r="342" spans="1:24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194"/>
      <c r="K342" s="194"/>
      <c r="L342" s="4"/>
      <c r="M342" s="4"/>
      <c r="N342" s="4"/>
      <c r="O342" s="41"/>
      <c r="P342" s="41"/>
      <c r="Q342" s="4"/>
      <c r="R342" s="4"/>
      <c r="S342" s="4"/>
      <c r="T342" s="4"/>
      <c r="U342" s="4"/>
      <c r="V342" s="4"/>
      <c r="W342" s="4"/>
      <c r="X342" s="4"/>
    </row>
    <row r="343" spans="1:24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194"/>
      <c r="K343" s="194"/>
      <c r="L343" s="4"/>
      <c r="M343" s="4"/>
      <c r="N343" s="4"/>
      <c r="O343" s="41"/>
      <c r="P343" s="41"/>
      <c r="Q343" s="4"/>
      <c r="R343" s="4"/>
      <c r="S343" s="4"/>
      <c r="T343" s="4"/>
      <c r="U343" s="4"/>
      <c r="V343" s="4"/>
      <c r="W343" s="4"/>
      <c r="X343" s="4"/>
    </row>
    <row r="344" spans="1:2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194"/>
      <c r="K344" s="194"/>
      <c r="L344" s="4"/>
      <c r="M344" s="4"/>
      <c r="N344" s="4"/>
      <c r="O344" s="41"/>
      <c r="P344" s="41"/>
      <c r="Q344" s="4"/>
      <c r="R344" s="4"/>
      <c r="S344" s="4"/>
      <c r="T344" s="4"/>
      <c r="U344" s="4"/>
      <c r="V344" s="4"/>
      <c r="W344" s="4"/>
      <c r="X344" s="4"/>
    </row>
    <row r="345" spans="1:24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194"/>
      <c r="K345" s="194"/>
      <c r="L345" s="4"/>
      <c r="M345" s="4"/>
      <c r="N345" s="4"/>
      <c r="O345" s="41"/>
      <c r="P345" s="41"/>
      <c r="Q345" s="4"/>
      <c r="R345" s="4"/>
      <c r="S345" s="4"/>
      <c r="T345" s="4"/>
      <c r="U345" s="4"/>
      <c r="V345" s="4"/>
      <c r="W345" s="4"/>
      <c r="X345" s="4"/>
    </row>
    <row r="346" spans="1:24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194"/>
      <c r="K346" s="194"/>
      <c r="L346" s="4"/>
      <c r="M346" s="4"/>
      <c r="N346" s="4"/>
      <c r="O346" s="41"/>
      <c r="P346" s="41"/>
      <c r="Q346" s="4"/>
      <c r="R346" s="4"/>
      <c r="S346" s="4"/>
      <c r="T346" s="4"/>
      <c r="U346" s="4"/>
      <c r="V346" s="4"/>
      <c r="W346" s="4"/>
      <c r="X346" s="4"/>
    </row>
    <row r="347" spans="1:24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194"/>
      <c r="K347" s="194"/>
      <c r="L347" s="4"/>
      <c r="M347" s="4"/>
      <c r="N347" s="4"/>
      <c r="O347" s="41"/>
      <c r="P347" s="41"/>
      <c r="Q347" s="4"/>
      <c r="R347" s="4"/>
      <c r="S347" s="4"/>
      <c r="T347" s="4"/>
      <c r="U347" s="4"/>
      <c r="V347" s="4"/>
      <c r="W347" s="4"/>
      <c r="X347" s="4"/>
    </row>
    <row r="348" spans="1:24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194"/>
      <c r="K348" s="194"/>
      <c r="L348" s="4"/>
      <c r="M348" s="4"/>
      <c r="N348" s="4"/>
      <c r="O348" s="41"/>
      <c r="P348" s="41"/>
      <c r="Q348" s="4"/>
      <c r="R348" s="4"/>
      <c r="S348" s="4"/>
      <c r="T348" s="4"/>
      <c r="U348" s="4"/>
      <c r="V348" s="4"/>
      <c r="W348" s="4"/>
      <c r="X348" s="4"/>
    </row>
    <row r="349" spans="1:24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194"/>
      <c r="K349" s="194"/>
      <c r="L349" s="4"/>
      <c r="M349" s="4"/>
      <c r="N349" s="4"/>
      <c r="O349" s="41"/>
      <c r="P349" s="41"/>
      <c r="Q349" s="4"/>
      <c r="R349" s="4"/>
      <c r="S349" s="4"/>
      <c r="T349" s="4"/>
      <c r="U349" s="4"/>
      <c r="V349" s="4"/>
      <c r="W349" s="4"/>
      <c r="X349" s="4"/>
    </row>
    <row r="350" spans="1:24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194"/>
      <c r="K350" s="194"/>
      <c r="L350" s="4"/>
      <c r="M350" s="4"/>
      <c r="N350" s="4"/>
      <c r="O350" s="41"/>
      <c r="P350" s="41"/>
      <c r="Q350" s="4"/>
      <c r="R350" s="4"/>
      <c r="S350" s="4"/>
      <c r="T350" s="4"/>
      <c r="U350" s="4"/>
      <c r="V350" s="4"/>
      <c r="W350" s="4"/>
      <c r="X350" s="4"/>
    </row>
    <row r="351" spans="1:24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194"/>
      <c r="K351" s="194"/>
      <c r="L351" s="4"/>
      <c r="M351" s="4"/>
      <c r="N351" s="4"/>
      <c r="O351" s="41"/>
      <c r="P351" s="41"/>
      <c r="Q351" s="4"/>
      <c r="R351" s="4"/>
      <c r="S351" s="4"/>
      <c r="T351" s="4"/>
      <c r="U351" s="4"/>
      <c r="V351" s="4"/>
      <c r="W351" s="4"/>
      <c r="X351" s="4"/>
    </row>
    <row r="352" spans="1:24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194"/>
      <c r="K352" s="194"/>
      <c r="L352" s="4"/>
      <c r="M352" s="4"/>
      <c r="N352" s="4"/>
      <c r="O352" s="41"/>
      <c r="P352" s="41"/>
      <c r="Q352" s="4"/>
      <c r="R352" s="4"/>
      <c r="S352" s="4"/>
      <c r="T352" s="4"/>
      <c r="U352" s="4"/>
      <c r="V352" s="4"/>
      <c r="W352" s="4"/>
      <c r="X352" s="4"/>
    </row>
    <row r="353" spans="1:24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194"/>
      <c r="K353" s="194"/>
      <c r="L353" s="4"/>
      <c r="M353" s="4"/>
      <c r="N353" s="4"/>
      <c r="O353" s="41"/>
      <c r="P353" s="41"/>
      <c r="Q353" s="4"/>
      <c r="R353" s="4"/>
      <c r="S353" s="4"/>
      <c r="T353" s="4"/>
      <c r="U353" s="4"/>
      <c r="V353" s="4"/>
      <c r="W353" s="4"/>
      <c r="X353" s="4"/>
    </row>
    <row r="354" spans="1:2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194"/>
      <c r="K354" s="194"/>
      <c r="L354" s="4"/>
      <c r="M354" s="4"/>
      <c r="N354" s="4"/>
      <c r="O354" s="41"/>
      <c r="P354" s="41"/>
      <c r="Q354" s="4"/>
      <c r="R354" s="4"/>
      <c r="S354" s="4"/>
      <c r="T354" s="4"/>
      <c r="U354" s="4"/>
      <c r="V354" s="4"/>
      <c r="W354" s="4"/>
      <c r="X354" s="4"/>
    </row>
    <row r="355" spans="1:24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194"/>
      <c r="K355" s="194"/>
      <c r="L355" s="4"/>
      <c r="M355" s="4"/>
      <c r="N355" s="4"/>
      <c r="O355" s="41"/>
      <c r="P355" s="41"/>
      <c r="Q355" s="4"/>
      <c r="R355" s="4"/>
      <c r="S355" s="4"/>
      <c r="T355" s="4"/>
      <c r="U355" s="4"/>
      <c r="V355" s="4"/>
      <c r="W355" s="4"/>
      <c r="X355" s="4"/>
    </row>
    <row r="356" spans="1:24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194"/>
      <c r="K356" s="194"/>
      <c r="L356" s="4"/>
      <c r="M356" s="4"/>
      <c r="N356" s="4"/>
      <c r="O356" s="41"/>
      <c r="P356" s="41"/>
      <c r="Q356" s="4"/>
      <c r="R356" s="4"/>
      <c r="S356" s="4"/>
      <c r="T356" s="4"/>
      <c r="U356" s="4"/>
      <c r="V356" s="4"/>
      <c r="W356" s="4"/>
      <c r="X356" s="4"/>
    </row>
    <row r="357" spans="1:24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194"/>
      <c r="K357" s="194"/>
      <c r="L357" s="4"/>
      <c r="M357" s="4"/>
      <c r="N357" s="4"/>
      <c r="O357" s="41"/>
      <c r="P357" s="41"/>
      <c r="Q357" s="3" t="s">
        <v>341</v>
      </c>
      <c r="R357" s="3"/>
      <c r="S357" s="3"/>
      <c r="T357" s="3"/>
      <c r="U357" s="3"/>
      <c r="V357" s="3"/>
      <c r="W357" s="3"/>
      <c r="X357" s="3"/>
    </row>
    <row r="358" spans="1:24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194"/>
      <c r="K358" s="194"/>
      <c r="L358" s="4"/>
      <c r="M358" s="4"/>
      <c r="N358" s="4"/>
      <c r="O358" s="41"/>
      <c r="P358" s="41"/>
      <c r="Q358" s="3" t="s">
        <v>996</v>
      </c>
      <c r="R358" s="3"/>
      <c r="S358" s="3"/>
      <c r="T358" s="3"/>
      <c r="U358" s="3"/>
      <c r="V358" s="3"/>
      <c r="W358" s="3"/>
      <c r="X358" s="3"/>
    </row>
    <row r="359" spans="1:24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194"/>
      <c r="K359" s="194"/>
      <c r="L359" s="4"/>
      <c r="M359" s="4"/>
      <c r="N359" s="4"/>
      <c r="O359" s="41"/>
      <c r="P359" s="41"/>
      <c r="Q359" s="3" t="s">
        <v>997</v>
      </c>
      <c r="R359" s="3"/>
      <c r="S359" s="3"/>
      <c r="T359" s="3"/>
      <c r="U359" s="3"/>
      <c r="V359" s="3"/>
      <c r="W359" s="3"/>
      <c r="X359" s="3"/>
    </row>
    <row r="360" spans="1:24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194"/>
      <c r="K360" s="194"/>
      <c r="L360" s="4"/>
      <c r="M360" s="4"/>
      <c r="N360" s="4"/>
      <c r="O360" s="41"/>
      <c r="P360" s="41"/>
      <c r="Q360" s="3" t="s">
        <v>998</v>
      </c>
      <c r="R360" s="3"/>
      <c r="S360" s="3"/>
      <c r="T360" s="3"/>
      <c r="U360" s="3"/>
      <c r="V360" s="3"/>
      <c r="W360" s="3"/>
      <c r="X360" s="3"/>
    </row>
    <row r="361" spans="1:24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194"/>
      <c r="K361" s="194"/>
      <c r="L361" s="4"/>
      <c r="M361" s="4"/>
      <c r="N361" s="4"/>
      <c r="O361" s="41"/>
      <c r="P361" s="41"/>
      <c r="Q361" s="3" t="s">
        <v>1007</v>
      </c>
      <c r="R361" s="3"/>
      <c r="S361" s="3"/>
      <c r="T361" s="3"/>
      <c r="U361" s="3"/>
      <c r="V361" s="3"/>
      <c r="W361" s="3"/>
      <c r="X361" s="3"/>
    </row>
    <row r="362" spans="1:24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194"/>
      <c r="K362" s="194"/>
      <c r="L362" s="4"/>
      <c r="M362" s="4"/>
      <c r="N362" s="4"/>
      <c r="O362" s="41"/>
      <c r="P362" s="41"/>
      <c r="Q362" s="3" t="s">
        <v>1877</v>
      </c>
      <c r="R362" s="3"/>
      <c r="S362" s="3"/>
      <c r="T362" s="3"/>
      <c r="U362" s="3"/>
      <c r="V362" s="3"/>
      <c r="W362" s="3"/>
      <c r="X362" s="3"/>
    </row>
    <row r="363" spans="1:24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194"/>
      <c r="K363" s="194"/>
      <c r="L363" s="4"/>
      <c r="M363" s="4"/>
      <c r="N363" s="4"/>
      <c r="O363" s="41"/>
      <c r="P363" s="41"/>
      <c r="Q363" s="3" t="s">
        <v>439</v>
      </c>
      <c r="R363" s="3"/>
      <c r="S363" s="3"/>
      <c r="T363" s="3"/>
      <c r="U363" s="3"/>
      <c r="V363" s="3"/>
      <c r="W363" s="3"/>
      <c r="X363" s="3"/>
    </row>
    <row r="364" spans="1:2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194"/>
      <c r="K364" s="194"/>
      <c r="L364" s="4"/>
      <c r="M364" s="4"/>
      <c r="N364" s="4"/>
      <c r="O364" s="41"/>
      <c r="P364" s="41"/>
      <c r="Q364" s="3" t="s">
        <v>1878</v>
      </c>
      <c r="R364" s="3"/>
      <c r="S364" s="3"/>
      <c r="T364" s="3"/>
      <c r="U364" s="3"/>
      <c r="V364" s="3"/>
      <c r="W364" s="3"/>
      <c r="X364" s="3"/>
    </row>
    <row r="365" spans="1:24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194"/>
      <c r="K365" s="194"/>
      <c r="L365" s="4"/>
      <c r="M365" s="4"/>
      <c r="N365" s="4"/>
      <c r="O365" s="41"/>
      <c r="P365" s="41"/>
      <c r="Q365" s="3" t="s">
        <v>1879</v>
      </c>
      <c r="R365" s="3"/>
      <c r="S365" s="3"/>
      <c r="T365" s="3"/>
      <c r="U365" s="3"/>
      <c r="V365" s="3"/>
      <c r="W365" s="3"/>
      <c r="X365" s="3"/>
    </row>
    <row r="366" spans="1:24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194"/>
      <c r="K366" s="194"/>
      <c r="L366" s="4"/>
      <c r="M366" s="4"/>
      <c r="N366" s="4"/>
      <c r="O366" s="41"/>
      <c r="P366" s="41"/>
      <c r="Q366" s="4"/>
      <c r="R366" s="4"/>
      <c r="S366" s="4"/>
      <c r="T366" s="4"/>
      <c r="U366" s="4"/>
      <c r="V366" s="4"/>
      <c r="W366" s="4"/>
      <c r="X366" s="4"/>
    </row>
    <row r="367" spans="1:24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194"/>
      <c r="K367" s="194"/>
      <c r="L367" s="4"/>
      <c r="M367" s="4"/>
      <c r="N367" s="4"/>
      <c r="O367" s="41"/>
      <c r="P367" s="41"/>
      <c r="Q367" s="4"/>
      <c r="R367" s="4"/>
      <c r="S367" s="4"/>
      <c r="T367" s="4"/>
      <c r="U367" s="4"/>
      <c r="V367" s="4"/>
      <c r="W367" s="4"/>
      <c r="X367" s="4"/>
    </row>
    <row r="368" spans="1:24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194"/>
      <c r="K368" s="194"/>
      <c r="L368" s="4"/>
      <c r="M368" s="4"/>
      <c r="N368" s="4"/>
      <c r="O368" s="41"/>
      <c r="P368" s="41"/>
      <c r="Q368" s="4"/>
      <c r="R368" s="4"/>
      <c r="S368" s="4"/>
      <c r="T368" s="4"/>
      <c r="U368" s="4"/>
      <c r="V368" s="4"/>
      <c r="W368" s="4"/>
      <c r="X368" s="4"/>
    </row>
    <row r="369" spans="1:24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194"/>
      <c r="K369" s="194"/>
      <c r="L369" s="4"/>
      <c r="M369" s="4"/>
      <c r="N369" s="4"/>
      <c r="O369" s="41"/>
      <c r="P369" s="41"/>
      <c r="Q369" s="4"/>
      <c r="R369" s="4"/>
      <c r="S369" s="4"/>
      <c r="T369" s="4"/>
      <c r="U369" s="4"/>
      <c r="V369" s="4"/>
      <c r="W369" s="4"/>
      <c r="X369" s="4"/>
    </row>
    <row r="370" spans="1:24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194"/>
      <c r="K370" s="194"/>
      <c r="L370" s="4"/>
      <c r="M370" s="4"/>
      <c r="N370" s="4"/>
      <c r="O370" s="41"/>
      <c r="P370" s="41"/>
      <c r="Q370" s="4"/>
      <c r="R370" s="4"/>
      <c r="S370" s="4"/>
      <c r="T370" s="4"/>
      <c r="U370" s="4"/>
      <c r="V370" s="4"/>
      <c r="W370" s="4"/>
      <c r="X370" s="4"/>
    </row>
    <row r="371" spans="1:24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194"/>
      <c r="K371" s="194"/>
      <c r="L371" s="4"/>
      <c r="M371" s="4"/>
      <c r="N371" s="4"/>
      <c r="O371" s="41"/>
      <c r="P371" s="41"/>
      <c r="Q371" s="4"/>
      <c r="R371" s="4"/>
      <c r="S371" s="4"/>
      <c r="T371" s="4"/>
      <c r="U371" s="4"/>
      <c r="V371" s="4"/>
      <c r="W371" s="4"/>
      <c r="X371" s="4"/>
    </row>
    <row r="372" spans="1:24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194"/>
      <c r="K372" s="194"/>
      <c r="L372" s="4"/>
      <c r="M372" s="4"/>
      <c r="N372" s="4"/>
      <c r="O372" s="41"/>
      <c r="P372" s="41"/>
      <c r="Q372" s="4"/>
      <c r="R372" s="4"/>
      <c r="S372" s="4"/>
      <c r="T372" s="4"/>
      <c r="U372" s="4"/>
      <c r="V372" s="4"/>
      <c r="W372" s="4"/>
      <c r="X372" s="4"/>
    </row>
    <row r="373" spans="1:24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194"/>
      <c r="K373" s="194"/>
      <c r="L373" s="4"/>
      <c r="M373" s="4"/>
      <c r="N373" s="4"/>
      <c r="O373" s="41"/>
      <c r="P373" s="41"/>
      <c r="Q373" s="4"/>
      <c r="R373" s="4"/>
      <c r="S373" s="4"/>
      <c r="T373" s="4"/>
      <c r="U373" s="4"/>
      <c r="V373" s="4"/>
      <c r="W373" s="4"/>
      <c r="X373" s="4"/>
    </row>
    <row r="374" spans="1:2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194"/>
      <c r="K374" s="194"/>
      <c r="L374" s="4"/>
      <c r="M374" s="4"/>
      <c r="N374" s="4"/>
      <c r="O374" s="41"/>
      <c r="P374" s="41"/>
      <c r="Q374" s="4"/>
      <c r="R374" s="4"/>
      <c r="S374" s="4"/>
      <c r="T374" s="4"/>
      <c r="U374" s="4"/>
      <c r="V374" s="4"/>
      <c r="W374" s="4"/>
      <c r="X374" s="4"/>
    </row>
    <row r="375" spans="1:24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194"/>
      <c r="K375" s="194"/>
      <c r="L375" s="4"/>
      <c r="M375" s="4"/>
      <c r="N375" s="4"/>
      <c r="O375" s="41"/>
      <c r="P375" s="41"/>
      <c r="Q375" s="4"/>
      <c r="R375" s="4"/>
      <c r="S375" s="4"/>
      <c r="T375" s="4"/>
      <c r="U375" s="4"/>
      <c r="V375" s="4"/>
      <c r="W375" s="4"/>
      <c r="X375" s="4"/>
    </row>
    <row r="376" spans="1:24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194"/>
      <c r="K376" s="194"/>
      <c r="L376" s="4"/>
      <c r="M376" s="4"/>
      <c r="N376" s="4"/>
      <c r="O376" s="41"/>
      <c r="P376" s="41"/>
      <c r="Q376" s="4"/>
      <c r="R376" s="4"/>
      <c r="S376" s="4"/>
      <c r="T376" s="4"/>
      <c r="U376" s="4"/>
      <c r="V376" s="4"/>
      <c r="W376" s="4"/>
      <c r="X376" s="4"/>
    </row>
    <row r="377" spans="1:24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194"/>
      <c r="K377" s="194"/>
      <c r="L377" s="4"/>
      <c r="M377" s="4"/>
      <c r="N377" s="4"/>
      <c r="O377" s="41"/>
      <c r="P377" s="41"/>
      <c r="Q377" s="4"/>
      <c r="R377" s="4"/>
      <c r="S377" s="4"/>
      <c r="T377" s="4"/>
      <c r="U377" s="4"/>
      <c r="V377" s="4"/>
      <c r="W377" s="4"/>
      <c r="X377" s="4"/>
    </row>
    <row r="378" spans="1:24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194"/>
      <c r="K378" s="194"/>
      <c r="L378" s="4"/>
      <c r="M378" s="4"/>
      <c r="N378" s="4"/>
      <c r="O378" s="41"/>
      <c r="P378" s="41"/>
      <c r="Q378" s="4"/>
      <c r="R378" s="4"/>
      <c r="S378" s="4"/>
      <c r="T378" s="4"/>
      <c r="U378" s="4"/>
      <c r="V378" s="4"/>
      <c r="W378" s="4"/>
      <c r="X378" s="4"/>
    </row>
    <row r="379" spans="1:24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194"/>
      <c r="K379" s="194"/>
      <c r="L379" s="4"/>
      <c r="M379" s="4"/>
      <c r="N379" s="4"/>
      <c r="O379" s="41"/>
      <c r="P379" s="41"/>
      <c r="Q379" s="4"/>
      <c r="R379" s="4"/>
      <c r="S379" s="4"/>
      <c r="T379" s="4"/>
      <c r="U379" s="4"/>
      <c r="V379" s="4"/>
      <c r="W379" s="4"/>
      <c r="X379" s="4"/>
    </row>
    <row r="380" spans="1:24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194"/>
      <c r="K380" s="194"/>
      <c r="L380" s="4"/>
      <c r="M380" s="4"/>
      <c r="N380" s="4"/>
      <c r="O380" s="41"/>
      <c r="P380" s="41"/>
      <c r="Q380" s="4"/>
      <c r="R380" s="4"/>
      <c r="S380" s="4"/>
      <c r="T380" s="4"/>
      <c r="U380" s="4"/>
      <c r="V380" s="4"/>
      <c r="W380" s="4"/>
      <c r="X380" s="4"/>
    </row>
    <row r="381" spans="1:24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194"/>
      <c r="K381" s="194"/>
      <c r="L381" s="4"/>
      <c r="M381" s="4"/>
      <c r="N381" s="4"/>
      <c r="O381" s="41"/>
      <c r="P381" s="41"/>
      <c r="Q381" s="4"/>
      <c r="R381" s="4"/>
      <c r="S381" s="4"/>
      <c r="T381" s="4"/>
      <c r="U381" s="4"/>
      <c r="V381" s="4"/>
      <c r="W381" s="4"/>
      <c r="X381" s="4"/>
    </row>
    <row r="382" spans="1:24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194"/>
      <c r="K382" s="194"/>
      <c r="L382" s="4"/>
      <c r="M382" s="4"/>
      <c r="N382" s="4"/>
      <c r="O382" s="41"/>
      <c r="P382" s="41"/>
      <c r="Q382" s="4"/>
      <c r="R382" s="4"/>
      <c r="S382" s="4"/>
      <c r="T382" s="4"/>
      <c r="U382" s="4"/>
      <c r="V382" s="4"/>
      <c r="W382" s="4"/>
      <c r="X382" s="4"/>
    </row>
    <row r="383" spans="1:24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194"/>
      <c r="K383" s="194"/>
      <c r="L383" s="4"/>
      <c r="M383" s="4"/>
      <c r="N383" s="4"/>
      <c r="O383" s="41"/>
      <c r="P383" s="41"/>
      <c r="Q383" s="4"/>
      <c r="R383" s="4"/>
      <c r="S383" s="4"/>
      <c r="T383" s="4"/>
      <c r="U383" s="4"/>
      <c r="V383" s="4"/>
      <c r="W383" s="4"/>
      <c r="X383" s="4"/>
    </row>
    <row r="384" spans="1:2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194"/>
      <c r="K384" s="194"/>
      <c r="L384" s="4"/>
      <c r="M384" s="4"/>
      <c r="N384" s="4"/>
      <c r="O384" s="41"/>
      <c r="P384" s="41"/>
      <c r="Q384" s="4"/>
      <c r="R384" s="4"/>
      <c r="S384" s="4"/>
      <c r="T384" s="4"/>
      <c r="U384" s="4"/>
      <c r="V384" s="4"/>
      <c r="W384" s="4"/>
      <c r="X384" s="4"/>
    </row>
    <row r="385" spans="1:24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194"/>
      <c r="K385" s="194"/>
      <c r="L385" s="4"/>
      <c r="M385" s="4"/>
      <c r="N385" s="4"/>
      <c r="O385" s="41"/>
      <c r="P385" s="41"/>
      <c r="Q385" s="4"/>
      <c r="R385" s="4"/>
      <c r="S385" s="4"/>
      <c r="T385" s="4"/>
      <c r="U385" s="4"/>
      <c r="V385" s="4"/>
      <c r="W385" s="4"/>
      <c r="X385" s="4"/>
    </row>
    <row r="386" spans="1:24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194"/>
      <c r="K386" s="194"/>
      <c r="L386" s="4"/>
      <c r="M386" s="4"/>
      <c r="N386" s="4"/>
      <c r="O386" s="41"/>
      <c r="P386" s="41"/>
      <c r="Q386" s="4"/>
      <c r="R386" s="4"/>
      <c r="S386" s="4"/>
      <c r="T386" s="4"/>
      <c r="U386" s="4"/>
      <c r="V386" s="4"/>
      <c r="W386" s="4"/>
      <c r="X386" s="4"/>
    </row>
    <row r="387" spans="1:24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194"/>
      <c r="K387" s="194"/>
      <c r="L387" s="4"/>
      <c r="M387" s="4"/>
      <c r="N387" s="4"/>
      <c r="O387" s="41"/>
      <c r="P387" s="41"/>
      <c r="Q387" s="4"/>
      <c r="R387" s="4"/>
      <c r="S387" s="4"/>
      <c r="T387" s="4"/>
      <c r="U387" s="4"/>
      <c r="V387" s="4"/>
      <c r="W387" s="4"/>
      <c r="X387" s="4"/>
    </row>
    <row r="388" spans="1:24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194"/>
      <c r="K388" s="194"/>
      <c r="L388" s="4"/>
      <c r="M388" s="4"/>
      <c r="N388" s="4"/>
      <c r="O388" s="41"/>
      <c r="P388" s="41"/>
      <c r="Q388" s="4"/>
      <c r="R388" s="4"/>
      <c r="S388" s="4"/>
      <c r="T388" s="4"/>
      <c r="U388" s="4"/>
      <c r="V388" s="4"/>
      <c r="W388" s="4"/>
      <c r="X388" s="4"/>
    </row>
    <row r="389" spans="1:24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194"/>
      <c r="K389" s="194"/>
      <c r="L389" s="4"/>
      <c r="M389" s="4"/>
      <c r="N389" s="4"/>
      <c r="O389" s="41"/>
      <c r="P389" s="41"/>
      <c r="Q389" s="4"/>
      <c r="R389" s="4"/>
      <c r="S389" s="4"/>
      <c r="T389" s="4"/>
      <c r="U389" s="4"/>
      <c r="V389" s="4"/>
      <c r="W389" s="4"/>
      <c r="X389" s="4"/>
    </row>
    <row r="390" spans="1:24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194"/>
      <c r="K390" s="194"/>
      <c r="L390" s="4"/>
      <c r="M390" s="4"/>
      <c r="N390" s="4"/>
      <c r="O390" s="41"/>
      <c r="P390" s="41"/>
      <c r="Q390" s="4"/>
      <c r="R390" s="4"/>
      <c r="S390" s="4"/>
      <c r="T390" s="4"/>
      <c r="U390" s="4"/>
      <c r="V390" s="4"/>
      <c r="W390" s="4"/>
      <c r="X390" s="4"/>
    </row>
    <row r="391" spans="1:24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194"/>
      <c r="K391" s="194"/>
      <c r="L391" s="4"/>
      <c r="M391" s="4"/>
      <c r="N391" s="4"/>
      <c r="O391" s="41"/>
      <c r="P391" s="41"/>
      <c r="Q391" s="4"/>
      <c r="R391" s="4"/>
      <c r="S391" s="4"/>
      <c r="T391" s="4"/>
      <c r="U391" s="4"/>
      <c r="V391" s="4"/>
      <c r="W391" s="4"/>
      <c r="X391" s="4"/>
    </row>
    <row r="392" spans="1:24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194"/>
      <c r="K392" s="194"/>
      <c r="L392" s="4"/>
      <c r="M392" s="4"/>
      <c r="N392" s="4"/>
      <c r="O392" s="41"/>
      <c r="P392" s="41"/>
      <c r="Q392" s="4"/>
      <c r="R392" s="4"/>
      <c r="S392" s="4"/>
      <c r="T392" s="4"/>
      <c r="U392" s="4"/>
      <c r="V392" s="4"/>
      <c r="W392" s="4"/>
      <c r="X392" s="4"/>
    </row>
    <row r="393" spans="1:24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194"/>
      <c r="K393" s="194"/>
      <c r="L393" s="4"/>
      <c r="M393" s="4"/>
      <c r="N393" s="4"/>
      <c r="O393" s="41"/>
      <c r="P393" s="41"/>
      <c r="Q393" s="4"/>
      <c r="R393" s="4"/>
      <c r="S393" s="4"/>
      <c r="T393" s="4"/>
      <c r="U393" s="4"/>
      <c r="V393" s="4"/>
      <c r="W393" s="4"/>
      <c r="X393" s="4"/>
    </row>
    <row r="394" spans="1:2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194"/>
      <c r="K394" s="194"/>
      <c r="L394" s="4"/>
      <c r="M394" s="4"/>
      <c r="N394" s="4"/>
      <c r="O394" s="41"/>
      <c r="P394" s="41"/>
      <c r="Q394" s="4"/>
      <c r="R394" s="4"/>
      <c r="S394" s="4"/>
      <c r="T394" s="4"/>
      <c r="U394" s="4"/>
      <c r="V394" s="4"/>
      <c r="W394" s="4"/>
      <c r="X394" s="4"/>
    </row>
    <row r="395" spans="1:24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194"/>
      <c r="K395" s="194"/>
      <c r="L395" s="4"/>
      <c r="M395" s="4"/>
      <c r="N395" s="4"/>
      <c r="O395" s="41"/>
      <c r="P395" s="41"/>
      <c r="Q395" s="4"/>
      <c r="R395" s="4"/>
      <c r="S395" s="4"/>
      <c r="T395" s="4"/>
      <c r="U395" s="4"/>
      <c r="V395" s="4"/>
      <c r="W395" s="4"/>
      <c r="X395" s="4"/>
    </row>
    <row r="396" spans="1:24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194"/>
      <c r="K396" s="194"/>
      <c r="L396" s="4"/>
      <c r="M396" s="4"/>
      <c r="N396" s="4"/>
      <c r="O396" s="41"/>
      <c r="P396" s="41"/>
      <c r="Q396" s="4"/>
      <c r="R396" s="4"/>
      <c r="S396" s="4"/>
      <c r="T396" s="4"/>
      <c r="U396" s="4"/>
      <c r="V396" s="4"/>
      <c r="W396" s="4"/>
      <c r="X396" s="4"/>
    </row>
    <row r="397" spans="1:24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194"/>
      <c r="K397" s="194"/>
      <c r="L397" s="4"/>
      <c r="M397" s="4"/>
      <c r="N397" s="4"/>
      <c r="O397" s="41"/>
      <c r="P397" s="41"/>
      <c r="Q397" s="4"/>
      <c r="R397" s="4"/>
      <c r="S397" s="4"/>
      <c r="T397" s="4"/>
      <c r="U397" s="4"/>
      <c r="V397" s="4"/>
      <c r="W397" s="4"/>
      <c r="X397" s="4"/>
    </row>
    <row r="398" spans="1:24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194"/>
      <c r="K398" s="194"/>
      <c r="L398" s="4"/>
      <c r="M398" s="4"/>
      <c r="N398" s="4"/>
      <c r="O398" s="41"/>
      <c r="P398" s="41"/>
      <c r="Q398" s="4"/>
      <c r="R398" s="4"/>
      <c r="S398" s="4"/>
      <c r="T398" s="4"/>
      <c r="U398" s="4"/>
      <c r="V398" s="4"/>
      <c r="W398" s="4"/>
      <c r="X398" s="4"/>
    </row>
    <row r="399" spans="1:24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194"/>
      <c r="K399" s="194"/>
      <c r="L399" s="4"/>
      <c r="M399" s="4"/>
      <c r="N399" s="4"/>
      <c r="O399" s="41"/>
      <c r="P399" s="41"/>
      <c r="Q399" s="4"/>
      <c r="R399" s="4"/>
      <c r="S399" s="4"/>
      <c r="T399" s="4"/>
      <c r="U399" s="4"/>
      <c r="V399" s="4"/>
      <c r="W399" s="4"/>
      <c r="X399" s="4"/>
    </row>
    <row r="400" spans="1:24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194"/>
      <c r="K400" s="194"/>
      <c r="L400" s="4"/>
      <c r="M400" s="4"/>
      <c r="N400" s="4"/>
      <c r="O400" s="41"/>
      <c r="P400" s="41"/>
      <c r="Q400" s="4"/>
      <c r="R400" s="4"/>
      <c r="S400" s="4"/>
      <c r="T400" s="4"/>
      <c r="U400" s="4"/>
      <c r="V400" s="4"/>
      <c r="W400" s="4"/>
      <c r="X400" s="4"/>
    </row>
    <row r="401" spans="1:24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194"/>
      <c r="K401" s="194"/>
      <c r="L401" s="4"/>
      <c r="M401" s="4"/>
      <c r="N401" s="4"/>
      <c r="O401" s="41"/>
      <c r="P401" s="41"/>
      <c r="Q401" s="4"/>
      <c r="R401" s="4"/>
      <c r="S401" s="4"/>
      <c r="T401" s="4"/>
      <c r="U401" s="4"/>
      <c r="V401" s="4"/>
      <c r="W401" s="4"/>
      <c r="X401" s="4"/>
    </row>
    <row r="402" spans="1:24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194"/>
      <c r="K402" s="194"/>
      <c r="L402" s="4"/>
      <c r="M402" s="4"/>
      <c r="N402" s="4"/>
      <c r="O402" s="41"/>
      <c r="P402" s="41"/>
      <c r="Q402" s="4"/>
      <c r="R402" s="4"/>
      <c r="S402" s="4"/>
      <c r="T402" s="4"/>
      <c r="U402" s="4"/>
      <c r="V402" s="4"/>
      <c r="W402" s="4"/>
      <c r="X402" s="4"/>
    </row>
    <row r="403" spans="1:24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194"/>
      <c r="K403" s="194"/>
      <c r="L403" s="4"/>
      <c r="M403" s="4"/>
      <c r="N403" s="4"/>
      <c r="O403" s="41"/>
      <c r="P403" s="41"/>
      <c r="Q403" s="4"/>
      <c r="R403" s="4"/>
      <c r="S403" s="4"/>
      <c r="T403" s="4"/>
      <c r="U403" s="4"/>
      <c r="V403" s="4"/>
      <c r="W403" s="4"/>
      <c r="X403" s="4"/>
    </row>
    <row r="404" spans="1:2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194"/>
      <c r="K404" s="194"/>
      <c r="L404" s="4"/>
      <c r="M404" s="4"/>
      <c r="N404" s="4"/>
      <c r="O404" s="41"/>
      <c r="P404" s="41"/>
      <c r="Q404" s="4"/>
      <c r="R404" s="4"/>
      <c r="S404" s="4"/>
      <c r="T404" s="4"/>
      <c r="U404" s="4"/>
      <c r="V404" s="4"/>
      <c r="W404" s="4"/>
      <c r="X404" s="4"/>
    </row>
    <row r="405" spans="1:24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194"/>
      <c r="K405" s="194"/>
      <c r="L405" s="4"/>
      <c r="M405" s="4"/>
      <c r="N405" s="4"/>
      <c r="O405" s="41"/>
      <c r="P405" s="41"/>
      <c r="Q405" s="4"/>
      <c r="R405" s="4"/>
      <c r="S405" s="4"/>
      <c r="T405" s="4"/>
      <c r="U405" s="4"/>
      <c r="V405" s="4"/>
      <c r="W405" s="4"/>
      <c r="X405" s="4"/>
    </row>
    <row r="406" spans="1:24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194"/>
      <c r="K406" s="194"/>
      <c r="L406" s="4"/>
      <c r="M406" s="4"/>
      <c r="N406" s="4"/>
      <c r="O406" s="41"/>
      <c r="P406" s="41"/>
      <c r="Q406" s="4"/>
      <c r="R406" s="4"/>
      <c r="S406" s="4"/>
      <c r="T406" s="4"/>
      <c r="U406" s="4"/>
      <c r="V406" s="4"/>
      <c r="W406" s="4"/>
      <c r="X406" s="4"/>
    </row>
    <row r="407" spans="1:24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194"/>
      <c r="K407" s="194"/>
      <c r="L407" s="4"/>
      <c r="M407" s="4"/>
      <c r="N407" s="4"/>
      <c r="O407" s="41"/>
      <c r="P407" s="41"/>
      <c r="Q407" s="4"/>
      <c r="R407" s="4"/>
      <c r="S407" s="4"/>
      <c r="T407" s="4"/>
      <c r="U407" s="4"/>
      <c r="V407" s="4"/>
      <c r="W407" s="4"/>
      <c r="X407" s="4"/>
    </row>
    <row r="408" spans="1:24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194"/>
      <c r="K408" s="194"/>
      <c r="L408" s="4"/>
      <c r="M408" s="4"/>
      <c r="N408" s="4"/>
      <c r="O408" s="41"/>
      <c r="P408" s="41"/>
      <c r="Q408" s="4"/>
      <c r="R408" s="4"/>
      <c r="S408" s="4"/>
      <c r="T408" s="4"/>
      <c r="U408" s="4"/>
      <c r="V408" s="4"/>
      <c r="W408" s="4"/>
      <c r="X408" s="4"/>
    </row>
    <row r="409" spans="1:24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194"/>
      <c r="K409" s="194"/>
      <c r="L409" s="4"/>
      <c r="M409" s="4"/>
      <c r="N409" s="4"/>
      <c r="O409" s="41"/>
      <c r="P409" s="41"/>
      <c r="Q409" s="4"/>
      <c r="R409" s="4"/>
      <c r="S409" s="4"/>
      <c r="T409" s="4"/>
      <c r="U409" s="4"/>
      <c r="V409" s="4"/>
      <c r="W409" s="4"/>
      <c r="X409" s="4"/>
    </row>
    <row r="410" spans="1:24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194"/>
      <c r="K410" s="194"/>
      <c r="L410" s="4"/>
      <c r="M410" s="4"/>
      <c r="N410" s="4"/>
      <c r="O410" s="41"/>
      <c r="P410" s="41"/>
      <c r="Q410" s="4"/>
      <c r="R410" s="4"/>
      <c r="S410" s="4"/>
      <c r="T410" s="4"/>
      <c r="U410" s="4"/>
      <c r="V410" s="4"/>
      <c r="W410" s="4"/>
      <c r="X410" s="4"/>
    </row>
    <row r="411" spans="1:24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194"/>
      <c r="K411" s="194"/>
      <c r="L411" s="4"/>
      <c r="M411" s="4"/>
      <c r="N411" s="4"/>
      <c r="O411" s="41"/>
      <c r="P411" s="41"/>
      <c r="Q411" s="4"/>
      <c r="R411" s="4"/>
      <c r="S411" s="4"/>
      <c r="T411" s="4"/>
      <c r="U411" s="4"/>
      <c r="V411" s="4"/>
      <c r="W411" s="4"/>
      <c r="X411" s="4"/>
    </row>
    <row r="412" spans="1:24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194"/>
      <c r="K412" s="194"/>
      <c r="L412" s="4"/>
      <c r="M412" s="4"/>
      <c r="N412" s="4"/>
      <c r="O412" s="41"/>
      <c r="P412" s="41"/>
      <c r="Q412" s="4"/>
      <c r="R412" s="4"/>
      <c r="S412" s="4"/>
      <c r="T412" s="4"/>
      <c r="U412" s="4"/>
      <c r="V412" s="4"/>
      <c r="W412" s="4"/>
      <c r="X412" s="4"/>
    </row>
    <row r="413" spans="1:24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194"/>
      <c r="K413" s="194"/>
      <c r="L413" s="4"/>
      <c r="M413" s="4"/>
      <c r="N413" s="4"/>
      <c r="O413" s="41"/>
      <c r="P413" s="41"/>
      <c r="Q413" s="4"/>
      <c r="R413" s="4"/>
      <c r="S413" s="4"/>
      <c r="T413" s="4"/>
      <c r="U413" s="4"/>
      <c r="V413" s="4"/>
      <c r="W413" s="4"/>
      <c r="X413" s="4"/>
    </row>
    <row r="414" spans="1:2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194"/>
      <c r="K414" s="194"/>
      <c r="L414" s="4"/>
      <c r="M414" s="4"/>
      <c r="N414" s="4"/>
      <c r="O414" s="41"/>
      <c r="P414" s="41"/>
      <c r="Q414" s="4"/>
      <c r="R414" s="4"/>
      <c r="S414" s="4"/>
      <c r="T414" s="4"/>
      <c r="U414" s="4"/>
      <c r="V414" s="4"/>
      <c r="W414" s="4"/>
      <c r="X414" s="4"/>
    </row>
    <row r="415" spans="1:24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194"/>
      <c r="K415" s="194"/>
      <c r="L415" s="4"/>
      <c r="M415" s="4"/>
      <c r="N415" s="4"/>
      <c r="O415" s="41"/>
      <c r="P415" s="41"/>
      <c r="Q415" s="4"/>
      <c r="R415" s="4"/>
      <c r="S415" s="4"/>
      <c r="T415" s="4"/>
      <c r="U415" s="4"/>
      <c r="V415" s="4"/>
      <c r="W415" s="4"/>
      <c r="X415" s="4"/>
    </row>
    <row r="416" spans="1:24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194"/>
      <c r="K416" s="194"/>
      <c r="L416" s="4"/>
      <c r="M416" s="4"/>
      <c r="N416" s="4"/>
      <c r="O416" s="41"/>
      <c r="P416" s="41"/>
      <c r="Q416" s="4"/>
      <c r="R416" s="4"/>
      <c r="S416" s="4"/>
      <c r="T416" s="4"/>
      <c r="U416" s="4"/>
      <c r="V416" s="4"/>
      <c r="W416" s="4"/>
      <c r="X416" s="4"/>
    </row>
    <row r="417" spans="1:24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194"/>
      <c r="K417" s="194"/>
      <c r="L417" s="4"/>
      <c r="M417" s="4"/>
      <c r="N417" s="4"/>
      <c r="O417" s="41"/>
      <c r="P417" s="41"/>
      <c r="Q417" s="4"/>
      <c r="R417" s="4"/>
      <c r="S417" s="4"/>
      <c r="T417" s="4"/>
      <c r="U417" s="4"/>
      <c r="V417" s="4"/>
      <c r="W417" s="4"/>
      <c r="X417" s="4"/>
    </row>
    <row r="418" spans="1:24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194"/>
      <c r="K418" s="194"/>
      <c r="L418" s="4"/>
      <c r="M418" s="4"/>
      <c r="N418" s="4"/>
      <c r="O418" s="41"/>
      <c r="P418" s="41"/>
      <c r="Q418" s="4"/>
      <c r="R418" s="4"/>
      <c r="S418" s="4"/>
      <c r="T418" s="4"/>
      <c r="U418" s="4"/>
      <c r="V418" s="4"/>
      <c r="W418" s="4"/>
      <c r="X418" s="4"/>
    </row>
    <row r="419" spans="1:24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194"/>
      <c r="K419" s="194"/>
      <c r="L419" s="4"/>
      <c r="M419" s="4"/>
      <c r="N419" s="4"/>
      <c r="O419" s="41"/>
      <c r="P419" s="41"/>
      <c r="Q419" s="4"/>
      <c r="R419" s="4"/>
      <c r="S419" s="4"/>
      <c r="T419" s="4"/>
      <c r="U419" s="4"/>
      <c r="V419" s="4"/>
      <c r="W419" s="4"/>
      <c r="X419" s="4"/>
    </row>
    <row r="420" spans="1:24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194"/>
      <c r="K420" s="194"/>
      <c r="L420" s="4"/>
      <c r="M420" s="4"/>
      <c r="N420" s="4"/>
      <c r="O420" s="41"/>
      <c r="P420" s="41"/>
      <c r="Q420" s="4"/>
      <c r="R420" s="4"/>
      <c r="S420" s="4"/>
      <c r="T420" s="4"/>
      <c r="U420" s="4"/>
      <c r="V420" s="4"/>
      <c r="W420" s="4"/>
      <c r="X420" s="4"/>
    </row>
    <row r="421" spans="1:24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194"/>
      <c r="K421" s="194"/>
      <c r="L421" s="4"/>
      <c r="M421" s="4"/>
      <c r="N421" s="4"/>
      <c r="O421" s="41"/>
      <c r="P421" s="41"/>
      <c r="Q421" s="4"/>
      <c r="R421" s="4"/>
      <c r="S421" s="4"/>
      <c r="T421" s="4"/>
      <c r="U421" s="4"/>
      <c r="V421" s="4"/>
      <c r="W421" s="4"/>
      <c r="X421" s="4"/>
    </row>
    <row r="422" spans="1:24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194"/>
      <c r="K422" s="194"/>
      <c r="L422" s="4"/>
      <c r="M422" s="4"/>
      <c r="N422" s="4"/>
      <c r="O422" s="41"/>
      <c r="P422" s="41"/>
      <c r="Q422" s="4"/>
      <c r="R422" s="4"/>
      <c r="S422" s="4"/>
      <c r="T422" s="4"/>
      <c r="U422" s="4"/>
      <c r="V422" s="4"/>
      <c r="W422" s="4"/>
      <c r="X422" s="4"/>
    </row>
    <row r="423" spans="1:24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194"/>
      <c r="K423" s="194"/>
      <c r="L423" s="4"/>
      <c r="M423" s="4"/>
      <c r="N423" s="4"/>
      <c r="O423" s="41"/>
      <c r="P423" s="41"/>
      <c r="Q423" s="4"/>
      <c r="R423" s="4"/>
      <c r="S423" s="4"/>
      <c r="T423" s="4"/>
      <c r="U423" s="4"/>
      <c r="V423" s="4"/>
      <c r="W423" s="4"/>
      <c r="X423" s="4"/>
    </row>
    <row r="424" spans="1: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194"/>
      <c r="K424" s="194"/>
      <c r="L424" s="4"/>
      <c r="M424" s="4"/>
      <c r="N424" s="4"/>
      <c r="O424" s="41"/>
      <c r="P424" s="41"/>
      <c r="Q424" s="4"/>
      <c r="R424" s="4"/>
      <c r="S424" s="4"/>
      <c r="T424" s="4"/>
      <c r="U424" s="4"/>
      <c r="V424" s="4"/>
      <c r="W424" s="4"/>
      <c r="X424" s="4"/>
    </row>
    <row r="425" spans="1:24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194"/>
      <c r="K425" s="194"/>
      <c r="L425" s="4"/>
      <c r="M425" s="4"/>
      <c r="N425" s="4"/>
      <c r="O425" s="41"/>
      <c r="P425" s="41"/>
      <c r="Q425" s="4"/>
      <c r="R425" s="4"/>
      <c r="S425" s="4"/>
      <c r="T425" s="4"/>
      <c r="U425" s="4"/>
      <c r="V425" s="4"/>
      <c r="W425" s="4"/>
      <c r="X425" s="4"/>
    </row>
    <row r="426" spans="1:24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194"/>
      <c r="K426" s="194"/>
      <c r="L426" s="4"/>
      <c r="M426" s="4"/>
      <c r="N426" s="4"/>
      <c r="O426" s="41"/>
      <c r="P426" s="41"/>
      <c r="Q426" s="4"/>
      <c r="R426" s="4"/>
      <c r="S426" s="4"/>
      <c r="T426" s="4"/>
      <c r="U426" s="4"/>
      <c r="V426" s="4"/>
      <c r="W426" s="4"/>
      <c r="X426" s="4"/>
    </row>
    <row r="427" spans="1:24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194"/>
      <c r="K427" s="194"/>
      <c r="L427" s="4"/>
      <c r="M427" s="4"/>
      <c r="N427" s="4"/>
      <c r="O427" s="41"/>
      <c r="P427" s="41"/>
      <c r="Q427" s="4"/>
      <c r="R427" s="4"/>
      <c r="S427" s="4"/>
      <c r="T427" s="4"/>
      <c r="U427" s="4"/>
      <c r="V427" s="4"/>
      <c r="W427" s="4"/>
      <c r="X427" s="4"/>
    </row>
    <row r="428" spans="1:24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194"/>
      <c r="K428" s="194"/>
      <c r="L428" s="4"/>
      <c r="M428" s="4"/>
      <c r="N428" s="4"/>
      <c r="O428" s="41"/>
      <c r="P428" s="41"/>
      <c r="Q428" s="4"/>
      <c r="R428" s="4"/>
      <c r="S428" s="4"/>
      <c r="T428" s="4"/>
      <c r="U428" s="4"/>
      <c r="V428" s="4"/>
      <c r="W428" s="4"/>
      <c r="X428" s="4"/>
    </row>
    <row r="429" spans="1:24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194"/>
      <c r="K429" s="194"/>
      <c r="L429" s="4"/>
      <c r="M429" s="4"/>
      <c r="N429" s="4"/>
      <c r="O429" s="41"/>
      <c r="P429" s="41"/>
      <c r="Q429" s="4"/>
      <c r="R429" s="4"/>
      <c r="S429" s="4"/>
      <c r="T429" s="4"/>
      <c r="U429" s="4"/>
      <c r="V429" s="4"/>
      <c r="W429" s="4"/>
      <c r="X429" s="4"/>
    </row>
    <row r="430" spans="1:24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194"/>
      <c r="K430" s="194"/>
      <c r="L430" s="4"/>
      <c r="M430" s="4"/>
      <c r="N430" s="4"/>
      <c r="O430" s="41"/>
      <c r="P430" s="41"/>
      <c r="Q430" s="4"/>
      <c r="R430" s="4"/>
      <c r="S430" s="4"/>
      <c r="T430" s="4"/>
      <c r="U430" s="4"/>
      <c r="V430" s="4"/>
      <c r="W430" s="4"/>
      <c r="X430" s="4"/>
    </row>
    <row r="431" spans="1:24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194"/>
      <c r="K431" s="194"/>
      <c r="L431" s="4"/>
      <c r="M431" s="4"/>
      <c r="N431" s="4"/>
      <c r="O431" s="41"/>
      <c r="P431" s="41"/>
      <c r="Q431" s="4"/>
      <c r="R431" s="4"/>
      <c r="S431" s="4"/>
      <c r="T431" s="4"/>
      <c r="U431" s="4"/>
      <c r="V431" s="4"/>
      <c r="W431" s="4"/>
      <c r="X431" s="4"/>
    </row>
    <row r="432" spans="1:24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194"/>
      <c r="K432" s="194"/>
      <c r="L432" s="4"/>
      <c r="M432" s="4"/>
      <c r="N432" s="4"/>
      <c r="O432" s="41"/>
      <c r="P432" s="41"/>
      <c r="Q432" s="4"/>
      <c r="R432" s="4"/>
      <c r="S432" s="4"/>
      <c r="T432" s="4"/>
      <c r="U432" s="4"/>
      <c r="V432" s="4"/>
      <c r="W432" s="4"/>
      <c r="X432" s="4"/>
    </row>
    <row r="433" spans="1:24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194"/>
      <c r="K433" s="194"/>
      <c r="L433" s="4"/>
      <c r="M433" s="4"/>
      <c r="N433" s="4"/>
      <c r="O433" s="41"/>
      <c r="P433" s="41"/>
      <c r="Q433" s="4"/>
      <c r="R433" s="4"/>
      <c r="S433" s="4"/>
      <c r="T433" s="4"/>
      <c r="U433" s="4"/>
      <c r="V433" s="4"/>
      <c r="W433" s="4"/>
      <c r="X433" s="4"/>
    </row>
    <row r="434" spans="1:2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194"/>
      <c r="K434" s="194"/>
      <c r="L434" s="4"/>
      <c r="M434" s="4"/>
      <c r="N434" s="4"/>
      <c r="O434" s="41"/>
      <c r="P434" s="41"/>
      <c r="Q434" s="4"/>
      <c r="R434" s="4"/>
      <c r="S434" s="4"/>
      <c r="T434" s="4"/>
      <c r="U434" s="4"/>
      <c r="V434" s="4"/>
      <c r="W434" s="4"/>
      <c r="X434" s="4"/>
    </row>
    <row r="435" spans="1:24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194"/>
      <c r="K435" s="194"/>
      <c r="L435" s="4"/>
      <c r="M435" s="4"/>
      <c r="N435" s="4"/>
      <c r="O435" s="41"/>
      <c r="P435" s="41"/>
      <c r="Q435" s="4"/>
      <c r="R435" s="4"/>
      <c r="S435" s="4"/>
      <c r="T435" s="4"/>
      <c r="U435" s="4"/>
      <c r="V435" s="4"/>
      <c r="W435" s="4"/>
      <c r="X435" s="4"/>
    </row>
    <row r="436" spans="1:24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194"/>
      <c r="K436" s="194"/>
      <c r="L436" s="4"/>
      <c r="M436" s="4"/>
      <c r="N436" s="4"/>
      <c r="O436" s="41"/>
      <c r="P436" s="41"/>
      <c r="Q436" s="4"/>
      <c r="R436" s="4"/>
      <c r="S436" s="4"/>
      <c r="T436" s="4"/>
      <c r="U436" s="4"/>
      <c r="V436" s="4"/>
      <c r="W436" s="4"/>
      <c r="X436" s="4"/>
    </row>
    <row r="437" spans="1:24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194"/>
      <c r="K437" s="194"/>
      <c r="L437" s="4"/>
      <c r="M437" s="4"/>
      <c r="N437" s="4"/>
      <c r="O437" s="41"/>
      <c r="P437" s="41"/>
      <c r="Q437" s="4"/>
      <c r="R437" s="4"/>
      <c r="S437" s="4"/>
      <c r="T437" s="4"/>
      <c r="U437" s="4"/>
      <c r="V437" s="4"/>
      <c r="W437" s="4"/>
      <c r="X437" s="4"/>
    </row>
    <row r="438" spans="1:24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194"/>
      <c r="K438" s="194"/>
      <c r="L438" s="4"/>
      <c r="M438" s="4"/>
      <c r="N438" s="4"/>
      <c r="O438" s="41"/>
      <c r="P438" s="41"/>
      <c r="Q438" s="4"/>
      <c r="R438" s="4"/>
      <c r="S438" s="4"/>
      <c r="T438" s="4"/>
      <c r="U438" s="4"/>
      <c r="V438" s="4"/>
      <c r="W438" s="4"/>
      <c r="X438" s="4"/>
    </row>
    <row r="439" spans="1:24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194"/>
      <c r="K439" s="194"/>
      <c r="L439" s="4"/>
      <c r="M439" s="4"/>
      <c r="N439" s="4"/>
      <c r="O439" s="41"/>
      <c r="P439" s="41"/>
      <c r="Q439" s="4"/>
      <c r="R439" s="4"/>
      <c r="S439" s="4"/>
      <c r="T439" s="4"/>
      <c r="U439" s="4"/>
      <c r="V439" s="4"/>
      <c r="W439" s="4"/>
      <c r="X439" s="4"/>
    </row>
    <row r="440" spans="1:24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194"/>
      <c r="K440" s="194"/>
      <c r="L440" s="4"/>
      <c r="M440" s="4"/>
      <c r="N440" s="4"/>
      <c r="O440" s="41"/>
      <c r="P440" s="41"/>
      <c r="Q440" s="4"/>
      <c r="R440" s="4"/>
      <c r="S440" s="4"/>
      <c r="T440" s="4"/>
      <c r="U440" s="4"/>
      <c r="V440" s="4"/>
      <c r="W440" s="4"/>
      <c r="X440" s="4"/>
    </row>
    <row r="441" spans="1:24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194"/>
      <c r="K441" s="194"/>
      <c r="L441" s="4"/>
      <c r="M441" s="4"/>
      <c r="N441" s="4"/>
      <c r="O441" s="41"/>
      <c r="P441" s="41"/>
      <c r="Q441" s="4"/>
      <c r="R441" s="4"/>
      <c r="S441" s="4"/>
      <c r="T441" s="4"/>
      <c r="U441" s="4"/>
      <c r="V441" s="4"/>
      <c r="W441" s="4"/>
      <c r="X441" s="4"/>
    </row>
    <row r="442" spans="1:24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194"/>
      <c r="K442" s="194"/>
      <c r="L442" s="4"/>
      <c r="M442" s="4"/>
      <c r="N442" s="4"/>
      <c r="O442" s="41"/>
      <c r="P442" s="41"/>
      <c r="Q442" s="4"/>
      <c r="R442" s="4"/>
      <c r="S442" s="4"/>
      <c r="T442" s="4"/>
      <c r="U442" s="4"/>
      <c r="V442" s="4"/>
      <c r="W442" s="4"/>
      <c r="X442" s="4"/>
    </row>
    <row r="443" spans="1:24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194"/>
      <c r="K443" s="194"/>
      <c r="L443" s="4"/>
      <c r="M443" s="4"/>
      <c r="N443" s="4"/>
      <c r="O443" s="41"/>
      <c r="P443" s="41"/>
      <c r="Q443" s="4"/>
      <c r="R443" s="4"/>
      <c r="S443" s="4"/>
      <c r="T443" s="4"/>
      <c r="U443" s="4"/>
      <c r="V443" s="4"/>
      <c r="W443" s="4"/>
      <c r="X443" s="4"/>
    </row>
    <row r="444" spans="1:2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194"/>
      <c r="K444" s="194"/>
      <c r="L444" s="4"/>
      <c r="M444" s="4"/>
      <c r="N444" s="4"/>
      <c r="O444" s="41"/>
      <c r="P444" s="41"/>
      <c r="Q444" s="4"/>
      <c r="R444" s="4"/>
      <c r="S444" s="4"/>
      <c r="T444" s="4"/>
      <c r="U444" s="4"/>
      <c r="V444" s="4"/>
      <c r="W444" s="4"/>
      <c r="X444" s="4"/>
    </row>
    <row r="445" spans="1:24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194"/>
      <c r="K445" s="194"/>
      <c r="L445" s="4"/>
      <c r="M445" s="4"/>
      <c r="N445" s="4"/>
      <c r="O445" s="41"/>
      <c r="P445" s="41"/>
      <c r="Q445" s="4"/>
      <c r="R445" s="4"/>
      <c r="S445" s="4"/>
      <c r="T445" s="4"/>
      <c r="U445" s="4"/>
      <c r="V445" s="4"/>
      <c r="W445" s="4"/>
      <c r="X445" s="4"/>
    </row>
    <row r="446" spans="1:24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194"/>
      <c r="K446" s="194"/>
      <c r="L446" s="4"/>
      <c r="M446" s="4"/>
      <c r="N446" s="4"/>
      <c r="O446" s="41"/>
      <c r="P446" s="41"/>
      <c r="Q446" s="4"/>
      <c r="R446" s="4"/>
      <c r="S446" s="4"/>
      <c r="T446" s="4"/>
      <c r="U446" s="4"/>
      <c r="V446" s="4"/>
      <c r="W446" s="4"/>
      <c r="X446" s="4"/>
    </row>
    <row r="447" spans="1:24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194"/>
      <c r="K447" s="194"/>
      <c r="L447" s="4"/>
      <c r="M447" s="4"/>
      <c r="N447" s="4"/>
      <c r="O447" s="41"/>
      <c r="P447" s="41"/>
      <c r="Q447" s="4"/>
      <c r="R447" s="4"/>
      <c r="S447" s="4"/>
      <c r="T447" s="4"/>
      <c r="U447" s="4"/>
      <c r="V447" s="4"/>
      <c r="W447" s="4"/>
      <c r="X447" s="4"/>
    </row>
    <row r="448" spans="1:24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194"/>
      <c r="K448" s="194"/>
      <c r="L448" s="4"/>
      <c r="M448" s="4"/>
      <c r="N448" s="4"/>
      <c r="O448" s="41"/>
      <c r="P448" s="41"/>
      <c r="Q448" s="4"/>
      <c r="R448" s="4"/>
      <c r="S448" s="4"/>
      <c r="T448" s="4"/>
      <c r="U448" s="4"/>
      <c r="V448" s="4"/>
      <c r="W448" s="4"/>
      <c r="X448" s="4"/>
    </row>
    <row r="449" spans="1:24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194"/>
      <c r="K449" s="194"/>
      <c r="L449" s="4"/>
      <c r="M449" s="4"/>
      <c r="N449" s="4"/>
      <c r="O449" s="41"/>
      <c r="P449" s="41"/>
      <c r="Q449" s="4"/>
      <c r="R449" s="4"/>
      <c r="S449" s="4"/>
      <c r="T449" s="4"/>
      <c r="U449" s="4"/>
      <c r="V449" s="4"/>
      <c r="W449" s="4"/>
      <c r="X449" s="4"/>
    </row>
    <row r="450" spans="1:24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194"/>
      <c r="K450" s="194"/>
      <c r="L450" s="4"/>
      <c r="M450" s="4"/>
      <c r="N450" s="4"/>
      <c r="O450" s="41"/>
      <c r="P450" s="41"/>
      <c r="Q450" s="4"/>
      <c r="R450" s="4"/>
      <c r="S450" s="4"/>
      <c r="T450" s="4"/>
      <c r="U450" s="4"/>
      <c r="V450" s="4"/>
      <c r="W450" s="4"/>
      <c r="X450" s="4"/>
    </row>
    <row r="451" spans="1:24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194"/>
      <c r="K451" s="194"/>
      <c r="L451" s="4"/>
      <c r="M451" s="4"/>
      <c r="N451" s="4"/>
      <c r="O451" s="41"/>
      <c r="P451" s="41"/>
      <c r="Q451" s="4"/>
      <c r="R451" s="4"/>
      <c r="S451" s="4"/>
      <c r="T451" s="4"/>
      <c r="U451" s="4"/>
      <c r="V451" s="4"/>
      <c r="W451" s="4"/>
      <c r="X451" s="4"/>
    </row>
    <row r="452" spans="1:24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194"/>
      <c r="K452" s="194"/>
      <c r="L452" s="4"/>
      <c r="M452" s="4"/>
      <c r="N452" s="4"/>
      <c r="O452" s="41"/>
      <c r="P452" s="41"/>
      <c r="Q452" s="4"/>
      <c r="R452" s="4"/>
      <c r="S452" s="4"/>
      <c r="T452" s="4"/>
      <c r="U452" s="4"/>
      <c r="V452" s="4"/>
      <c r="W452" s="4"/>
      <c r="X452" s="4"/>
    </row>
    <row r="453" spans="1:24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194"/>
      <c r="K453" s="194"/>
      <c r="L453" s="4"/>
      <c r="M453" s="4"/>
      <c r="N453" s="4"/>
      <c r="O453" s="41"/>
      <c r="P453" s="41"/>
      <c r="Q453" s="4"/>
      <c r="R453" s="4"/>
      <c r="S453" s="4"/>
      <c r="T453" s="4"/>
      <c r="U453" s="4"/>
      <c r="V453" s="4"/>
      <c r="W453" s="4"/>
      <c r="X453" s="4"/>
    </row>
    <row r="454" spans="1:2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194"/>
      <c r="K454" s="194"/>
      <c r="L454" s="4"/>
      <c r="M454" s="4"/>
      <c r="N454" s="4"/>
      <c r="O454" s="41"/>
      <c r="P454" s="41"/>
      <c r="Q454" s="4"/>
      <c r="R454" s="4"/>
      <c r="S454" s="4"/>
      <c r="T454" s="4"/>
      <c r="U454" s="4"/>
      <c r="V454" s="4"/>
      <c r="W454" s="4"/>
      <c r="X454" s="4"/>
    </row>
    <row r="455" spans="1:24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194"/>
      <c r="K455" s="194"/>
      <c r="L455" s="4"/>
      <c r="M455" s="4"/>
      <c r="N455" s="4"/>
      <c r="O455" s="41"/>
      <c r="P455" s="41"/>
      <c r="Q455" s="4"/>
      <c r="R455" s="4"/>
      <c r="S455" s="4"/>
      <c r="T455" s="4"/>
      <c r="U455" s="4"/>
      <c r="V455" s="4"/>
      <c r="W455" s="4"/>
      <c r="X455" s="4"/>
    </row>
    <row r="456" spans="1:24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194"/>
      <c r="K456" s="194"/>
      <c r="L456" s="4"/>
      <c r="M456" s="4"/>
      <c r="N456" s="4"/>
      <c r="O456" s="41"/>
      <c r="P456" s="41"/>
      <c r="Q456" s="4"/>
      <c r="R456" s="4"/>
      <c r="S456" s="4"/>
      <c r="T456" s="4"/>
      <c r="U456" s="4"/>
      <c r="V456" s="4"/>
      <c r="W456" s="4"/>
      <c r="X456" s="4"/>
    </row>
    <row r="457" spans="1:24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194"/>
      <c r="K457" s="194"/>
      <c r="L457" s="4"/>
      <c r="M457" s="4"/>
      <c r="N457" s="4"/>
      <c r="O457" s="41"/>
      <c r="P457" s="41"/>
      <c r="Q457" s="4"/>
      <c r="R457" s="4"/>
      <c r="S457" s="4"/>
      <c r="T457" s="4"/>
      <c r="U457" s="4"/>
      <c r="V457" s="4"/>
      <c r="W457" s="4"/>
      <c r="X457" s="4"/>
    </row>
    <row r="458" spans="1:24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194"/>
      <c r="K458" s="194"/>
      <c r="L458" s="4"/>
      <c r="M458" s="4"/>
      <c r="N458" s="4"/>
      <c r="O458" s="41"/>
      <c r="P458" s="41"/>
      <c r="Q458" s="4"/>
      <c r="R458" s="4"/>
      <c r="S458" s="4"/>
      <c r="T458" s="4"/>
      <c r="U458" s="4"/>
      <c r="V458" s="4"/>
      <c r="W458" s="4"/>
      <c r="X458" s="4"/>
    </row>
    <row r="459" spans="1:24" ht="12.75" customHeight="1">
      <c r="O459" s="198"/>
    </row>
    <row r="460" spans="1:24" ht="12.75" customHeight="1">
      <c r="O460" s="198"/>
    </row>
    <row r="461" spans="1:24" ht="12.75" customHeight="1">
      <c r="O461" s="198"/>
    </row>
    <row r="462" spans="1:24" ht="12.75" customHeight="1">
      <c r="O462" s="198"/>
    </row>
    <row r="463" spans="1:24" ht="12.75" customHeight="1">
      <c r="O463" s="198"/>
    </row>
    <row r="464" spans="1:24" ht="12.75" customHeight="1">
      <c r="O464" s="198"/>
    </row>
    <row r="465" spans="15:15" ht="12.75" customHeight="1">
      <c r="O465" s="198"/>
    </row>
    <row r="466" spans="15:15" ht="12.75" customHeight="1">
      <c r="O466" s="198"/>
    </row>
    <row r="467" spans="15:15" ht="12.75" customHeight="1">
      <c r="O467" s="198"/>
    </row>
    <row r="468" spans="15:15" ht="12.75" customHeight="1">
      <c r="O468" s="198"/>
    </row>
    <row r="469" spans="15:15" ht="12.75" customHeight="1">
      <c r="O469" s="198"/>
    </row>
    <row r="470" spans="15:15" ht="12.75" customHeight="1">
      <c r="O470" s="198"/>
    </row>
    <row r="471" spans="15:15" ht="12.75" customHeight="1">
      <c r="O471" s="198"/>
    </row>
    <row r="472" spans="15:15" ht="12.75" customHeight="1">
      <c r="O472" s="198"/>
    </row>
    <row r="473" spans="15:15" ht="12.75" customHeight="1">
      <c r="O473" s="198"/>
    </row>
    <row r="474" spans="15:15" ht="12.75" customHeight="1">
      <c r="O474" s="198"/>
    </row>
    <row r="475" spans="15:15" ht="12.75" customHeight="1">
      <c r="O475" s="198"/>
    </row>
    <row r="476" spans="15:15" ht="12.75" customHeight="1">
      <c r="O476" s="198"/>
    </row>
    <row r="477" spans="15:15" ht="12.75" customHeight="1">
      <c r="O477" s="198"/>
    </row>
    <row r="478" spans="15:15" ht="12.75" customHeight="1">
      <c r="O478" s="198"/>
    </row>
    <row r="479" spans="15:15" ht="12.75" customHeight="1">
      <c r="O479" s="198"/>
    </row>
    <row r="480" spans="15:15" ht="12.75" customHeight="1">
      <c r="O480" s="198"/>
    </row>
    <row r="481" spans="15:15" ht="12.75" customHeight="1">
      <c r="O481" s="198"/>
    </row>
    <row r="482" spans="15:15" ht="12.75" customHeight="1">
      <c r="O482" s="198"/>
    </row>
    <row r="483" spans="15:15" ht="12.75" customHeight="1">
      <c r="O483" s="198"/>
    </row>
    <row r="484" spans="15:15" ht="12.75" customHeight="1">
      <c r="O484" s="198"/>
    </row>
    <row r="485" spans="15:15" ht="12.75" customHeight="1">
      <c r="O485" s="198"/>
    </row>
    <row r="486" spans="15:15" ht="12.75" customHeight="1">
      <c r="O486" s="198"/>
    </row>
    <row r="487" spans="15:15" ht="12.75" customHeight="1">
      <c r="O487" s="198"/>
    </row>
    <row r="488" spans="15:15" ht="12.75" customHeight="1">
      <c r="O488" s="198"/>
    </row>
    <row r="489" spans="15:15" ht="12.75" customHeight="1">
      <c r="O489" s="198"/>
    </row>
    <row r="490" spans="15:15" ht="12.75" customHeight="1">
      <c r="O490" s="198"/>
    </row>
    <row r="491" spans="15:15" ht="12.75" customHeight="1">
      <c r="O491" s="198"/>
    </row>
    <row r="492" spans="15:15" ht="12.75" customHeight="1">
      <c r="O492" s="198"/>
    </row>
    <row r="493" spans="15:15" ht="12.75" customHeight="1">
      <c r="O493" s="198"/>
    </row>
    <row r="494" spans="15:15" ht="12.75" customHeight="1">
      <c r="O494" s="198"/>
    </row>
    <row r="495" spans="15:15" ht="12.75" customHeight="1">
      <c r="O495" s="198"/>
    </row>
    <row r="496" spans="15:15" ht="12.75" customHeight="1">
      <c r="O496" s="198"/>
    </row>
    <row r="497" spans="15:15" ht="12.75" customHeight="1">
      <c r="O497" s="198"/>
    </row>
    <row r="498" spans="15:15" ht="12.75" customHeight="1">
      <c r="O498" s="198"/>
    </row>
    <row r="499" spans="15:15" ht="12.75" customHeight="1">
      <c r="O499" s="198"/>
    </row>
    <row r="500" spans="15:15" ht="12.75" customHeight="1">
      <c r="O500" s="198"/>
    </row>
    <row r="501" spans="15:15" ht="12.75" customHeight="1">
      <c r="O501" s="198"/>
    </row>
    <row r="502" spans="15:15" ht="12.75" customHeight="1">
      <c r="O502" s="198"/>
    </row>
    <row r="503" spans="15:15" ht="12.75" customHeight="1">
      <c r="O503" s="198"/>
    </row>
    <row r="504" spans="15:15" ht="12.75" customHeight="1">
      <c r="O504" s="198"/>
    </row>
    <row r="505" spans="15:15" ht="12.75" customHeight="1">
      <c r="O505" s="198"/>
    </row>
    <row r="506" spans="15:15" ht="12.75" customHeight="1">
      <c r="O506" s="198"/>
    </row>
    <row r="507" spans="15:15" ht="12.75" customHeight="1">
      <c r="O507" s="198"/>
    </row>
    <row r="508" spans="15:15" ht="12.75" customHeight="1">
      <c r="O508" s="198"/>
    </row>
    <row r="509" spans="15:15" ht="12.75" customHeight="1">
      <c r="O509" s="198"/>
    </row>
    <row r="510" spans="15:15" ht="12.75" customHeight="1">
      <c r="O510" s="198"/>
    </row>
    <row r="511" spans="15:15" ht="12.75" customHeight="1">
      <c r="O511" s="198"/>
    </row>
    <row r="512" spans="15:15" ht="12.75" customHeight="1">
      <c r="O512" s="198"/>
    </row>
    <row r="513" spans="15:15" ht="12.75" customHeight="1">
      <c r="O513" s="198"/>
    </row>
    <row r="514" spans="15:15" ht="12.75" customHeight="1">
      <c r="O514" s="198"/>
    </row>
    <row r="515" spans="15:15" ht="12.75" customHeight="1">
      <c r="O515" s="198"/>
    </row>
    <row r="516" spans="15:15" ht="12.75" customHeight="1">
      <c r="O516" s="198"/>
    </row>
    <row r="517" spans="15:15" ht="12.75" customHeight="1">
      <c r="O517" s="198"/>
    </row>
    <row r="518" spans="15:15" ht="12.75" customHeight="1">
      <c r="O518" s="198"/>
    </row>
    <row r="519" spans="15:15" ht="12.75" customHeight="1">
      <c r="O519" s="198"/>
    </row>
    <row r="520" spans="15:15" ht="12.75" customHeight="1">
      <c r="O520" s="198"/>
    </row>
    <row r="521" spans="15:15" ht="12.75" customHeight="1">
      <c r="O521" s="198"/>
    </row>
    <row r="522" spans="15:15" ht="12.75" customHeight="1">
      <c r="O522" s="198"/>
    </row>
    <row r="523" spans="15:15" ht="12.75" customHeight="1">
      <c r="O523" s="198"/>
    </row>
    <row r="524" spans="15:15" ht="12.75" customHeight="1">
      <c r="O524" s="198"/>
    </row>
    <row r="525" spans="15:15" ht="12.75" customHeight="1">
      <c r="O525" s="198"/>
    </row>
    <row r="526" spans="15:15" ht="12.75" customHeight="1">
      <c r="O526" s="198"/>
    </row>
    <row r="527" spans="15:15" ht="12.75" customHeight="1">
      <c r="O527" s="198"/>
    </row>
    <row r="528" spans="15:15" ht="12.75" customHeight="1">
      <c r="O528" s="198"/>
    </row>
    <row r="529" spans="15:15" ht="12.75" customHeight="1">
      <c r="O529" s="198"/>
    </row>
    <row r="530" spans="15:15" ht="12.75" customHeight="1">
      <c r="O530" s="198"/>
    </row>
    <row r="531" spans="15:15" ht="12.75" customHeight="1">
      <c r="O531" s="198"/>
    </row>
    <row r="532" spans="15:15" ht="12.75" customHeight="1">
      <c r="O532" s="198"/>
    </row>
    <row r="533" spans="15:15" ht="12.75" customHeight="1">
      <c r="O533" s="198"/>
    </row>
    <row r="534" spans="15:15" ht="12.75" customHeight="1">
      <c r="O534" s="198"/>
    </row>
    <row r="535" spans="15:15" ht="12.75" customHeight="1">
      <c r="O535" s="198"/>
    </row>
    <row r="536" spans="15:15" ht="12.75" customHeight="1">
      <c r="O536" s="198"/>
    </row>
    <row r="537" spans="15:15" ht="12.75" customHeight="1">
      <c r="O537" s="198"/>
    </row>
    <row r="538" spans="15:15" ht="12.75" customHeight="1">
      <c r="O538" s="198"/>
    </row>
    <row r="539" spans="15:15" ht="12.75" customHeight="1">
      <c r="O539" s="198"/>
    </row>
    <row r="540" spans="15:15" ht="12.75" customHeight="1">
      <c r="O540" s="198"/>
    </row>
    <row r="541" spans="15:15" ht="12.75" customHeight="1">
      <c r="O541" s="198"/>
    </row>
    <row r="542" spans="15:15" ht="12.75" customHeight="1">
      <c r="O542" s="198"/>
    </row>
    <row r="543" spans="15:15" ht="12.75" customHeight="1">
      <c r="O543" s="198"/>
    </row>
    <row r="544" spans="15:15" ht="12.75" customHeight="1">
      <c r="O544" s="198"/>
    </row>
    <row r="545" spans="15:15" ht="12.75" customHeight="1">
      <c r="O545" s="198"/>
    </row>
    <row r="546" spans="15:15" ht="12.75" customHeight="1">
      <c r="O546" s="198"/>
    </row>
    <row r="547" spans="15:15" ht="12.75" customHeight="1">
      <c r="O547" s="198"/>
    </row>
    <row r="548" spans="15:15" ht="12.75" customHeight="1">
      <c r="O548" s="198"/>
    </row>
    <row r="549" spans="15:15" ht="12.75" customHeight="1">
      <c r="O549" s="198"/>
    </row>
    <row r="550" spans="15:15" ht="12.75" customHeight="1">
      <c r="O550" s="198"/>
    </row>
    <row r="551" spans="15:15" ht="12.75" customHeight="1">
      <c r="O551" s="198"/>
    </row>
    <row r="552" spans="15:15" ht="12.75" customHeight="1">
      <c r="O552" s="198"/>
    </row>
    <row r="553" spans="15:15" ht="12.75" customHeight="1">
      <c r="O553" s="198"/>
    </row>
    <row r="554" spans="15:15" ht="12.75" customHeight="1">
      <c r="O554" s="198"/>
    </row>
    <row r="555" spans="15:15" ht="12.75" customHeight="1">
      <c r="O555" s="198"/>
    </row>
    <row r="556" spans="15:15" ht="12.75" customHeight="1">
      <c r="O556" s="198"/>
    </row>
    <row r="557" spans="15:15" ht="12.75" customHeight="1">
      <c r="O557" s="198"/>
    </row>
    <row r="558" spans="15:15" ht="12.75" customHeight="1">
      <c r="O558" s="198"/>
    </row>
    <row r="559" spans="15:15" ht="12.75" customHeight="1">
      <c r="O559" s="198"/>
    </row>
    <row r="560" spans="15:15" ht="12.75" customHeight="1">
      <c r="O560" s="198"/>
    </row>
    <row r="561" spans="15:15" ht="12.75" customHeight="1">
      <c r="O561" s="198"/>
    </row>
    <row r="562" spans="15:15" ht="12.75" customHeight="1">
      <c r="O562" s="198"/>
    </row>
    <row r="563" spans="15:15" ht="12.75" customHeight="1">
      <c r="O563" s="198"/>
    </row>
    <row r="564" spans="15:15" ht="12.75" customHeight="1">
      <c r="O564" s="198"/>
    </row>
    <row r="565" spans="15:15" ht="12.75" customHeight="1">
      <c r="O565" s="198"/>
    </row>
    <row r="566" spans="15:15" ht="12.75" customHeight="1">
      <c r="O566" s="198"/>
    </row>
    <row r="567" spans="15:15" ht="12.75" customHeight="1">
      <c r="O567" s="198"/>
    </row>
    <row r="568" spans="15:15" ht="12.75" customHeight="1">
      <c r="O568" s="198"/>
    </row>
    <row r="569" spans="15:15" ht="12.75" customHeight="1">
      <c r="O569" s="198"/>
    </row>
    <row r="570" spans="15:15" ht="12.75" customHeight="1">
      <c r="O570" s="198"/>
    </row>
    <row r="571" spans="15:15" ht="12.75" customHeight="1">
      <c r="O571" s="198"/>
    </row>
    <row r="572" spans="15:15" ht="12.75" customHeight="1">
      <c r="O572" s="198"/>
    </row>
    <row r="573" spans="15:15" ht="12.75" customHeight="1">
      <c r="O573" s="198"/>
    </row>
    <row r="574" spans="15:15" ht="12.75" customHeight="1">
      <c r="O574" s="198"/>
    </row>
    <row r="575" spans="15:15" ht="12.75" customHeight="1">
      <c r="O575" s="198"/>
    </row>
    <row r="576" spans="15:15" ht="12.75" customHeight="1">
      <c r="O576" s="198"/>
    </row>
    <row r="577" spans="15:15" ht="12.75" customHeight="1">
      <c r="O577" s="198"/>
    </row>
    <row r="578" spans="15:15" ht="12.75" customHeight="1">
      <c r="O578" s="198"/>
    </row>
    <row r="579" spans="15:15" ht="12.75" customHeight="1">
      <c r="O579" s="198"/>
    </row>
    <row r="580" spans="15:15" ht="12.75" customHeight="1">
      <c r="O580" s="198"/>
    </row>
    <row r="581" spans="15:15" ht="12.75" customHeight="1">
      <c r="O581" s="198"/>
    </row>
    <row r="582" spans="15:15" ht="12.75" customHeight="1">
      <c r="O582" s="198"/>
    </row>
    <row r="583" spans="15:15" ht="12.75" customHeight="1">
      <c r="O583" s="198"/>
    </row>
    <row r="584" spans="15:15" ht="12.75" customHeight="1">
      <c r="O584" s="198"/>
    </row>
    <row r="585" spans="15:15" ht="12.75" customHeight="1">
      <c r="O585" s="198"/>
    </row>
    <row r="586" spans="15:15" ht="12.75" customHeight="1">
      <c r="O586" s="198"/>
    </row>
    <row r="587" spans="15:15" ht="12.75" customHeight="1">
      <c r="O587" s="198"/>
    </row>
    <row r="588" spans="15:15" ht="12.75" customHeight="1">
      <c r="O588" s="198"/>
    </row>
    <row r="589" spans="15:15" ht="12.75" customHeight="1">
      <c r="O589" s="198"/>
    </row>
    <row r="590" spans="15:15" ht="12.75" customHeight="1">
      <c r="O590" s="198"/>
    </row>
    <row r="591" spans="15:15" ht="12.75" customHeight="1">
      <c r="O591" s="198"/>
    </row>
    <row r="592" spans="15:15" ht="12.75" customHeight="1">
      <c r="O592" s="198"/>
    </row>
    <row r="593" spans="15:15" ht="12.75" customHeight="1">
      <c r="O593" s="198"/>
    </row>
    <row r="594" spans="15:15" ht="12.75" customHeight="1">
      <c r="O594" s="198"/>
    </row>
    <row r="595" spans="15:15" ht="12.75" customHeight="1">
      <c r="O595" s="198"/>
    </row>
    <row r="596" spans="15:15" ht="12.75" customHeight="1">
      <c r="O596" s="198"/>
    </row>
    <row r="597" spans="15:15" ht="12.75" customHeight="1">
      <c r="O597" s="198"/>
    </row>
    <row r="598" spans="15:15" ht="12.75" customHeight="1">
      <c r="O598" s="198"/>
    </row>
    <row r="599" spans="15:15" ht="12.75" customHeight="1">
      <c r="O599" s="198"/>
    </row>
    <row r="600" spans="15:15" ht="12.75" customHeight="1">
      <c r="O600" s="198"/>
    </row>
    <row r="601" spans="15:15" ht="12.75" customHeight="1">
      <c r="O601" s="198"/>
    </row>
    <row r="602" spans="15:15" ht="12.75" customHeight="1">
      <c r="O602" s="198"/>
    </row>
    <row r="603" spans="15:15" ht="12.75" customHeight="1">
      <c r="O603" s="198"/>
    </row>
    <row r="604" spans="15:15" ht="12.75" customHeight="1">
      <c r="O604" s="198"/>
    </row>
    <row r="605" spans="15:15" ht="12.75" customHeight="1">
      <c r="O605" s="198"/>
    </row>
    <row r="606" spans="15:15" ht="12.75" customHeight="1">
      <c r="O606" s="198"/>
    </row>
    <row r="607" spans="15:15" ht="12.75" customHeight="1">
      <c r="O607" s="198"/>
    </row>
    <row r="608" spans="15:15" ht="12.75" customHeight="1">
      <c r="O608" s="198"/>
    </row>
    <row r="609" spans="15:15" ht="12.75" customHeight="1">
      <c r="O609" s="198"/>
    </row>
    <row r="610" spans="15:15" ht="12.75" customHeight="1">
      <c r="O610" s="198"/>
    </row>
    <row r="611" spans="15:15" ht="12.75" customHeight="1">
      <c r="O611" s="198"/>
    </row>
    <row r="612" spans="15:15" ht="12.75" customHeight="1">
      <c r="O612" s="198"/>
    </row>
    <row r="613" spans="15:15" ht="12.75" customHeight="1">
      <c r="O613" s="198"/>
    </row>
    <row r="614" spans="15:15" ht="12.75" customHeight="1">
      <c r="O614" s="198"/>
    </row>
    <row r="615" spans="15:15" ht="12.75" customHeight="1">
      <c r="O615" s="198"/>
    </row>
    <row r="616" spans="15:15" ht="12.75" customHeight="1">
      <c r="O616" s="198"/>
    </row>
    <row r="617" spans="15:15" ht="12.75" customHeight="1">
      <c r="O617" s="198"/>
    </row>
    <row r="618" spans="15:15" ht="12.75" customHeight="1">
      <c r="O618" s="198"/>
    </row>
    <row r="619" spans="15:15" ht="12.75" customHeight="1">
      <c r="O619" s="198"/>
    </row>
    <row r="620" spans="15:15" ht="12.75" customHeight="1">
      <c r="O620" s="198"/>
    </row>
    <row r="621" spans="15:15" ht="12.75" customHeight="1">
      <c r="O621" s="198"/>
    </row>
    <row r="622" spans="15:15" ht="12.75" customHeight="1">
      <c r="O622" s="198"/>
    </row>
    <row r="623" spans="15:15" ht="12.75" customHeight="1">
      <c r="O623" s="198"/>
    </row>
    <row r="624" spans="15:15" ht="12.75" customHeight="1">
      <c r="O624" s="198"/>
    </row>
    <row r="625" spans="15:15" ht="12.75" customHeight="1">
      <c r="O625" s="198"/>
    </row>
    <row r="626" spans="15:15" ht="12.75" customHeight="1">
      <c r="O626" s="198"/>
    </row>
    <row r="627" spans="15:15" ht="12.75" customHeight="1">
      <c r="O627" s="198"/>
    </row>
    <row r="628" spans="15:15" ht="12.75" customHeight="1">
      <c r="O628" s="198"/>
    </row>
    <row r="629" spans="15:15" ht="12.75" customHeight="1">
      <c r="O629" s="198"/>
    </row>
    <row r="630" spans="15:15" ht="12.75" customHeight="1">
      <c r="O630" s="198"/>
    </row>
    <row r="631" spans="15:15" ht="12.75" customHeight="1">
      <c r="O631" s="198"/>
    </row>
    <row r="632" spans="15:15" ht="12.75" customHeight="1">
      <c r="O632" s="198"/>
    </row>
    <row r="633" spans="15:15" ht="12.75" customHeight="1">
      <c r="O633" s="198"/>
    </row>
    <row r="634" spans="15:15" ht="12.75" customHeight="1">
      <c r="O634" s="198"/>
    </row>
    <row r="635" spans="15:15" ht="12.75" customHeight="1">
      <c r="O635" s="198"/>
    </row>
    <row r="636" spans="15:15" ht="12.75" customHeight="1">
      <c r="O636" s="198"/>
    </row>
    <row r="637" spans="15:15" ht="12.75" customHeight="1">
      <c r="O637" s="198"/>
    </row>
    <row r="638" spans="15:15" ht="12.75" customHeight="1">
      <c r="O638" s="198"/>
    </row>
    <row r="639" spans="15:15" ht="12.75" customHeight="1">
      <c r="O639" s="198"/>
    </row>
    <row r="640" spans="15:15" ht="12.75" customHeight="1">
      <c r="O640" s="198"/>
    </row>
    <row r="641" spans="15:15" ht="12.75" customHeight="1">
      <c r="O641" s="198"/>
    </row>
    <row r="642" spans="15:15" ht="12.75" customHeight="1">
      <c r="O642" s="198"/>
    </row>
    <row r="643" spans="15:15" ht="12.75" customHeight="1">
      <c r="O643" s="198"/>
    </row>
    <row r="644" spans="15:15" ht="12.75" customHeight="1">
      <c r="O644" s="198"/>
    </row>
    <row r="645" spans="15:15" ht="12.75" customHeight="1">
      <c r="O645" s="198"/>
    </row>
    <row r="646" spans="15:15" ht="12.75" customHeight="1">
      <c r="O646" s="198"/>
    </row>
    <row r="647" spans="15:15" ht="12.75" customHeight="1">
      <c r="O647" s="198"/>
    </row>
    <row r="648" spans="15:15" ht="12.75" customHeight="1">
      <c r="O648" s="198"/>
    </row>
    <row r="649" spans="15:15" ht="12.75" customHeight="1">
      <c r="O649" s="198"/>
    </row>
    <row r="650" spans="15:15" ht="12.75" customHeight="1">
      <c r="O650" s="198"/>
    </row>
    <row r="651" spans="15:15" ht="12.75" customHeight="1">
      <c r="O651" s="198"/>
    </row>
    <row r="652" spans="15:15" ht="12.75" customHeight="1">
      <c r="O652" s="198"/>
    </row>
    <row r="653" spans="15:15" ht="12.75" customHeight="1">
      <c r="O653" s="198"/>
    </row>
    <row r="654" spans="15:15" ht="12.75" customHeight="1">
      <c r="O654" s="198"/>
    </row>
    <row r="655" spans="15:15" ht="12.75" customHeight="1">
      <c r="O655" s="198"/>
    </row>
    <row r="656" spans="15:15" ht="12.75" customHeight="1">
      <c r="O656" s="198"/>
    </row>
    <row r="657" spans="15:15" ht="12.75" customHeight="1">
      <c r="O657" s="198"/>
    </row>
    <row r="658" spans="15:15" ht="12.75" customHeight="1">
      <c r="O658" s="198"/>
    </row>
    <row r="659" spans="15:15" ht="12.75" customHeight="1">
      <c r="O659" s="198"/>
    </row>
    <row r="660" spans="15:15" ht="12.75" customHeight="1">
      <c r="O660" s="198"/>
    </row>
    <row r="661" spans="15:15" ht="12.75" customHeight="1">
      <c r="O661" s="198"/>
    </row>
    <row r="662" spans="15:15" ht="12.75" customHeight="1">
      <c r="O662" s="198"/>
    </row>
    <row r="663" spans="15:15" ht="12.75" customHeight="1">
      <c r="O663" s="198"/>
    </row>
    <row r="664" spans="15:15" ht="12.75" customHeight="1">
      <c r="O664" s="198"/>
    </row>
    <row r="665" spans="15:15" ht="12.75" customHeight="1">
      <c r="O665" s="198"/>
    </row>
    <row r="666" spans="15:15" ht="12.75" customHeight="1">
      <c r="O666" s="198"/>
    </row>
    <row r="667" spans="15:15" ht="12.75" customHeight="1">
      <c r="O667" s="198"/>
    </row>
    <row r="668" spans="15:15" ht="12.75" customHeight="1">
      <c r="O668" s="198"/>
    </row>
    <row r="669" spans="15:15" ht="12.75" customHeight="1">
      <c r="O669" s="198"/>
    </row>
    <row r="670" spans="15:15" ht="12.75" customHeight="1">
      <c r="O670" s="198"/>
    </row>
    <row r="671" spans="15:15" ht="12.75" customHeight="1">
      <c r="O671" s="198"/>
    </row>
    <row r="672" spans="15:15" ht="12.75" customHeight="1">
      <c r="O672" s="198"/>
    </row>
    <row r="673" spans="15:15" ht="12.75" customHeight="1">
      <c r="O673" s="198"/>
    </row>
    <row r="674" spans="15:15" ht="12.75" customHeight="1">
      <c r="O674" s="198"/>
    </row>
    <row r="675" spans="15:15" ht="12.75" customHeight="1">
      <c r="O675" s="198"/>
    </row>
    <row r="676" spans="15:15" ht="12.75" customHeight="1">
      <c r="O676" s="198"/>
    </row>
    <row r="677" spans="15:15" ht="12.75" customHeight="1">
      <c r="O677" s="198"/>
    </row>
    <row r="678" spans="15:15" ht="12.75" customHeight="1">
      <c r="O678" s="198"/>
    </row>
    <row r="679" spans="15:15" ht="12.75" customHeight="1">
      <c r="O679" s="198"/>
    </row>
    <row r="680" spans="15:15" ht="12.75" customHeight="1">
      <c r="O680" s="198"/>
    </row>
    <row r="681" spans="15:15" ht="12.75" customHeight="1">
      <c r="O681" s="198"/>
    </row>
    <row r="682" spans="15:15" ht="12.75" customHeight="1">
      <c r="O682" s="198"/>
    </row>
    <row r="683" spans="15:15" ht="12.75" customHeight="1">
      <c r="O683" s="198"/>
    </row>
    <row r="684" spans="15:15" ht="12.75" customHeight="1">
      <c r="O684" s="198"/>
    </row>
    <row r="685" spans="15:15" ht="12.75" customHeight="1">
      <c r="O685" s="198"/>
    </row>
    <row r="686" spans="15:15" ht="12.75" customHeight="1">
      <c r="O686" s="198"/>
    </row>
    <row r="687" spans="15:15" ht="12.75" customHeight="1">
      <c r="O687" s="198"/>
    </row>
    <row r="688" spans="15:15" ht="12.75" customHeight="1">
      <c r="O688" s="198"/>
    </row>
    <row r="689" spans="15:15" ht="12.75" customHeight="1">
      <c r="O689" s="198"/>
    </row>
    <row r="690" spans="15:15" ht="12.75" customHeight="1">
      <c r="O690" s="198"/>
    </row>
    <row r="691" spans="15:15" ht="12.75" customHeight="1">
      <c r="O691" s="198"/>
    </row>
    <row r="692" spans="15:15" ht="12.75" customHeight="1">
      <c r="O692" s="198"/>
    </row>
    <row r="693" spans="15:15" ht="12.75" customHeight="1">
      <c r="O693" s="198"/>
    </row>
    <row r="694" spans="15:15" ht="12.75" customHeight="1">
      <c r="O694" s="198"/>
    </row>
    <row r="695" spans="15:15" ht="12.75" customHeight="1">
      <c r="O695" s="198"/>
    </row>
    <row r="696" spans="15:15" ht="12.75" customHeight="1">
      <c r="O696" s="198"/>
    </row>
    <row r="697" spans="15:15" ht="12.75" customHeight="1">
      <c r="O697" s="198"/>
    </row>
    <row r="698" spans="15:15" ht="12.75" customHeight="1">
      <c r="O698" s="198"/>
    </row>
    <row r="699" spans="15:15" ht="12.75" customHeight="1">
      <c r="O699" s="198"/>
    </row>
    <row r="700" spans="15:15" ht="12.75" customHeight="1">
      <c r="O700" s="198"/>
    </row>
    <row r="701" spans="15:15" ht="12.75" customHeight="1">
      <c r="O701" s="198"/>
    </row>
    <row r="702" spans="15:15" ht="12.75" customHeight="1">
      <c r="O702" s="198"/>
    </row>
    <row r="703" spans="15:15" ht="12.75" customHeight="1">
      <c r="O703" s="198"/>
    </row>
    <row r="704" spans="15:15" ht="12.75" customHeight="1">
      <c r="O704" s="198"/>
    </row>
    <row r="705" spans="15:15" ht="12.75" customHeight="1">
      <c r="O705" s="198"/>
    </row>
    <row r="706" spans="15:15" ht="12.75" customHeight="1">
      <c r="O706" s="198"/>
    </row>
    <row r="707" spans="15:15" ht="12.75" customHeight="1">
      <c r="O707" s="198"/>
    </row>
    <row r="708" spans="15:15" ht="12.75" customHeight="1">
      <c r="O708" s="198"/>
    </row>
    <row r="709" spans="15:15" ht="12.75" customHeight="1">
      <c r="O709" s="198"/>
    </row>
    <row r="710" spans="15:15" ht="12.75" customHeight="1">
      <c r="O710" s="198"/>
    </row>
    <row r="711" spans="15:15" ht="12.75" customHeight="1">
      <c r="O711" s="198"/>
    </row>
    <row r="712" spans="15:15" ht="12.75" customHeight="1">
      <c r="O712" s="198"/>
    </row>
    <row r="713" spans="15:15" ht="12.75" customHeight="1">
      <c r="O713" s="198"/>
    </row>
    <row r="714" spans="15:15" ht="12.75" customHeight="1">
      <c r="O714" s="198"/>
    </row>
    <row r="715" spans="15:15" ht="12.75" customHeight="1">
      <c r="O715" s="198"/>
    </row>
    <row r="716" spans="15:15" ht="12.75" customHeight="1">
      <c r="O716" s="198"/>
    </row>
    <row r="717" spans="15:15" ht="12.75" customHeight="1">
      <c r="O717" s="198"/>
    </row>
    <row r="718" spans="15:15" ht="12.75" customHeight="1">
      <c r="O718" s="198"/>
    </row>
    <row r="719" spans="15:15" ht="12.75" customHeight="1">
      <c r="O719" s="198"/>
    </row>
    <row r="720" spans="15:15" ht="12.75" customHeight="1">
      <c r="O720" s="198"/>
    </row>
    <row r="721" spans="15:15" ht="12.75" customHeight="1">
      <c r="O721" s="198"/>
    </row>
    <row r="722" spans="15:15" ht="12.75" customHeight="1">
      <c r="O722" s="198"/>
    </row>
    <row r="723" spans="15:15" ht="12.75" customHeight="1">
      <c r="O723" s="198"/>
    </row>
    <row r="724" spans="15:15" ht="12.75" customHeight="1">
      <c r="O724" s="198"/>
    </row>
    <row r="725" spans="15:15" ht="12.75" customHeight="1">
      <c r="O725" s="198"/>
    </row>
    <row r="726" spans="15:15" ht="12.75" customHeight="1">
      <c r="O726" s="198"/>
    </row>
    <row r="727" spans="15:15" ht="12.75" customHeight="1">
      <c r="O727" s="198"/>
    </row>
    <row r="728" spans="15:15" ht="12.75" customHeight="1">
      <c r="O728" s="198"/>
    </row>
    <row r="729" spans="15:15" ht="12.75" customHeight="1">
      <c r="O729" s="198"/>
    </row>
    <row r="730" spans="15:15" ht="12.75" customHeight="1">
      <c r="O730" s="198"/>
    </row>
    <row r="731" spans="15:15" ht="12.75" customHeight="1">
      <c r="O731" s="198"/>
    </row>
    <row r="732" spans="15:15" ht="12.75" customHeight="1">
      <c r="O732" s="198"/>
    </row>
    <row r="733" spans="15:15" ht="12.75" customHeight="1">
      <c r="O733" s="198"/>
    </row>
    <row r="734" spans="15:15" ht="12.75" customHeight="1">
      <c r="O734" s="198"/>
    </row>
    <row r="735" spans="15:15" ht="12.75" customHeight="1">
      <c r="O735" s="198"/>
    </row>
    <row r="736" spans="15:15" ht="12.75" customHeight="1">
      <c r="O736" s="198"/>
    </row>
    <row r="737" spans="15:15" ht="12.75" customHeight="1">
      <c r="O737" s="198"/>
    </row>
    <row r="738" spans="15:15" ht="12.75" customHeight="1">
      <c r="O738" s="198"/>
    </row>
    <row r="739" spans="15:15" ht="12.75" customHeight="1">
      <c r="O739" s="198"/>
    </row>
    <row r="740" spans="15:15" ht="12.75" customHeight="1">
      <c r="O740" s="198"/>
    </row>
    <row r="741" spans="15:15" ht="12.75" customHeight="1">
      <c r="O741" s="198"/>
    </row>
    <row r="742" spans="15:15" ht="12.75" customHeight="1">
      <c r="O742" s="198"/>
    </row>
    <row r="743" spans="15:15" ht="12.75" customHeight="1">
      <c r="O743" s="198"/>
    </row>
    <row r="744" spans="15:15" ht="12.75" customHeight="1">
      <c r="O744" s="198"/>
    </row>
    <row r="745" spans="15:15" ht="12.75" customHeight="1">
      <c r="O745" s="198"/>
    </row>
    <row r="746" spans="15:15" ht="12.75" customHeight="1">
      <c r="O746" s="198"/>
    </row>
    <row r="747" spans="15:15" ht="12.75" customHeight="1">
      <c r="O747" s="198"/>
    </row>
    <row r="748" spans="15:15" ht="12.75" customHeight="1">
      <c r="O748" s="198"/>
    </row>
    <row r="749" spans="15:15" ht="12.75" customHeight="1">
      <c r="O749" s="198"/>
    </row>
    <row r="750" spans="15:15" ht="12.75" customHeight="1">
      <c r="O750" s="198"/>
    </row>
    <row r="751" spans="15:15" ht="12.75" customHeight="1">
      <c r="O751" s="198"/>
    </row>
    <row r="752" spans="15:15" ht="12.75" customHeight="1">
      <c r="O752" s="198"/>
    </row>
    <row r="753" spans="15:15" ht="12.75" customHeight="1">
      <c r="O753" s="198"/>
    </row>
    <row r="754" spans="15:15" ht="12.75" customHeight="1">
      <c r="O754" s="198"/>
    </row>
    <row r="755" spans="15:15" ht="12.75" customHeight="1">
      <c r="O755" s="198"/>
    </row>
    <row r="756" spans="15:15" ht="12.75" customHeight="1">
      <c r="O756" s="198"/>
    </row>
    <row r="757" spans="15:15" ht="12.75" customHeight="1">
      <c r="O757" s="198"/>
    </row>
    <row r="758" spans="15:15" ht="12.75" customHeight="1">
      <c r="O758" s="198"/>
    </row>
    <row r="759" spans="15:15" ht="12.75" customHeight="1">
      <c r="O759" s="198"/>
    </row>
    <row r="760" spans="15:15" ht="12.75" customHeight="1">
      <c r="O760" s="198"/>
    </row>
    <row r="761" spans="15:15" ht="12.75" customHeight="1">
      <c r="O761" s="198"/>
    </row>
    <row r="762" spans="15:15" ht="12.75" customHeight="1">
      <c r="O762" s="198"/>
    </row>
    <row r="763" spans="15:15" ht="12.75" customHeight="1">
      <c r="O763" s="198"/>
    </row>
    <row r="764" spans="15:15" ht="12.75" customHeight="1">
      <c r="O764" s="198"/>
    </row>
    <row r="765" spans="15:15" ht="12.75" customHeight="1">
      <c r="O765" s="198"/>
    </row>
    <row r="766" spans="15:15" ht="12.75" customHeight="1">
      <c r="O766" s="198"/>
    </row>
    <row r="767" spans="15:15" ht="12.75" customHeight="1">
      <c r="O767" s="198"/>
    </row>
    <row r="768" spans="15:15" ht="12.75" customHeight="1">
      <c r="O768" s="198"/>
    </row>
    <row r="769" spans="15:15" ht="12.75" customHeight="1">
      <c r="O769" s="198"/>
    </row>
    <row r="770" spans="15:15" ht="12.75" customHeight="1">
      <c r="O770" s="198"/>
    </row>
    <row r="771" spans="15:15" ht="12.75" customHeight="1">
      <c r="O771" s="198"/>
    </row>
    <row r="772" spans="15:15" ht="12.75" customHeight="1">
      <c r="O772" s="198"/>
    </row>
    <row r="773" spans="15:15" ht="12.75" customHeight="1">
      <c r="O773" s="198"/>
    </row>
    <row r="774" spans="15:15" ht="12.75" customHeight="1">
      <c r="O774" s="198"/>
    </row>
    <row r="775" spans="15:15" ht="12.75" customHeight="1">
      <c r="O775" s="198"/>
    </row>
    <row r="776" spans="15:15" ht="12.75" customHeight="1">
      <c r="O776" s="198"/>
    </row>
    <row r="777" spans="15:15" ht="12.75" customHeight="1">
      <c r="O777" s="198"/>
    </row>
    <row r="778" spans="15:15" ht="12.75" customHeight="1">
      <c r="O778" s="198"/>
    </row>
    <row r="779" spans="15:15" ht="12.75" customHeight="1">
      <c r="O779" s="198"/>
    </row>
    <row r="780" spans="15:15" ht="12.75" customHeight="1">
      <c r="O780" s="198"/>
    </row>
    <row r="781" spans="15:15" ht="12.75" customHeight="1">
      <c r="O781" s="198"/>
    </row>
    <row r="782" spans="15:15" ht="12.75" customHeight="1">
      <c r="O782" s="198"/>
    </row>
    <row r="783" spans="15:15" ht="12.75" customHeight="1">
      <c r="O783" s="198"/>
    </row>
    <row r="784" spans="15:15" ht="12.75" customHeight="1">
      <c r="O784" s="198"/>
    </row>
    <row r="785" spans="15:15" ht="12.75" customHeight="1">
      <c r="O785" s="198"/>
    </row>
    <row r="786" spans="15:15" ht="12.75" customHeight="1">
      <c r="O786" s="198"/>
    </row>
    <row r="787" spans="15:15" ht="12.75" customHeight="1">
      <c r="O787" s="198"/>
    </row>
    <row r="788" spans="15:15" ht="12.75" customHeight="1">
      <c r="O788" s="198"/>
    </row>
    <row r="789" spans="15:15" ht="12.75" customHeight="1">
      <c r="O789" s="198"/>
    </row>
    <row r="790" spans="15:15" ht="12.75" customHeight="1">
      <c r="O790" s="198"/>
    </row>
    <row r="791" spans="15:15" ht="12.75" customHeight="1">
      <c r="O791" s="198"/>
    </row>
    <row r="792" spans="15:15" ht="12.75" customHeight="1">
      <c r="O792" s="198"/>
    </row>
    <row r="793" spans="15:15" ht="12.75" customHeight="1">
      <c r="O793" s="198"/>
    </row>
    <row r="794" spans="15:15" ht="12.75" customHeight="1">
      <c r="O794" s="198"/>
    </row>
    <row r="795" spans="15:15" ht="12.75" customHeight="1">
      <c r="O795" s="198"/>
    </row>
    <row r="796" spans="15:15" ht="12.75" customHeight="1">
      <c r="O796" s="198"/>
    </row>
    <row r="797" spans="15:15" ht="12.75" customHeight="1">
      <c r="O797" s="198"/>
    </row>
    <row r="798" spans="15:15" ht="12.75" customHeight="1">
      <c r="O798" s="198"/>
    </row>
    <row r="799" spans="15:15" ht="12.75" customHeight="1">
      <c r="O799" s="198"/>
    </row>
    <row r="800" spans="15:15" ht="12.75" customHeight="1">
      <c r="O800" s="198"/>
    </row>
    <row r="801" spans="15:15" ht="12.75" customHeight="1">
      <c r="O801" s="198"/>
    </row>
    <row r="802" spans="15:15" ht="12.75" customHeight="1">
      <c r="O802" s="198"/>
    </row>
    <row r="803" spans="15:15" ht="12.75" customHeight="1">
      <c r="O803" s="198"/>
    </row>
    <row r="804" spans="15:15" ht="12.75" customHeight="1">
      <c r="O804" s="198"/>
    </row>
    <row r="805" spans="15:15" ht="12.75" customHeight="1">
      <c r="O805" s="198"/>
    </row>
    <row r="806" spans="15:15" ht="12.75" customHeight="1">
      <c r="O806" s="198"/>
    </row>
    <row r="807" spans="15:15" ht="12.75" customHeight="1">
      <c r="O807" s="198"/>
    </row>
    <row r="808" spans="15:15" ht="12.75" customHeight="1">
      <c r="O808" s="198"/>
    </row>
    <row r="809" spans="15:15" ht="12.75" customHeight="1">
      <c r="O809" s="198"/>
    </row>
    <row r="810" spans="15:15" ht="12.75" customHeight="1">
      <c r="O810" s="198"/>
    </row>
    <row r="811" spans="15:15" ht="12.75" customHeight="1">
      <c r="O811" s="198"/>
    </row>
    <row r="812" spans="15:15" ht="12.75" customHeight="1">
      <c r="O812" s="198"/>
    </row>
    <row r="813" spans="15:15" ht="12.75" customHeight="1">
      <c r="O813" s="198"/>
    </row>
    <row r="814" spans="15:15" ht="12.75" customHeight="1">
      <c r="O814" s="198"/>
    </row>
    <row r="815" spans="15:15" ht="12.75" customHeight="1">
      <c r="O815" s="198"/>
    </row>
    <row r="816" spans="15:15" ht="12.75" customHeight="1">
      <c r="O816" s="198"/>
    </row>
    <row r="817" spans="15:15" ht="12.75" customHeight="1">
      <c r="O817" s="198"/>
    </row>
    <row r="818" spans="15:15" ht="12.75" customHeight="1">
      <c r="O818" s="198"/>
    </row>
    <row r="819" spans="15:15" ht="12.75" customHeight="1">
      <c r="O819" s="198"/>
    </row>
    <row r="820" spans="15:15" ht="12.75" customHeight="1">
      <c r="O820" s="198"/>
    </row>
    <row r="821" spans="15:15" ht="12.75" customHeight="1">
      <c r="O821" s="198"/>
    </row>
    <row r="822" spans="15:15" ht="12.75" customHeight="1">
      <c r="O822" s="198"/>
    </row>
    <row r="823" spans="15:15" ht="12.75" customHeight="1">
      <c r="O823" s="198"/>
    </row>
    <row r="824" spans="15:15" ht="12.75" customHeight="1">
      <c r="O824" s="198"/>
    </row>
    <row r="825" spans="15:15" ht="12.75" customHeight="1">
      <c r="O825" s="198"/>
    </row>
    <row r="826" spans="15:15" ht="12.75" customHeight="1">
      <c r="O826" s="198"/>
    </row>
    <row r="827" spans="15:15" ht="12.75" customHeight="1">
      <c r="O827" s="198"/>
    </row>
    <row r="828" spans="15:15" ht="12.75" customHeight="1">
      <c r="O828" s="198"/>
    </row>
    <row r="829" spans="15:15" ht="12.75" customHeight="1">
      <c r="O829" s="198"/>
    </row>
    <row r="830" spans="15:15" ht="12.75" customHeight="1">
      <c r="O830" s="198"/>
    </row>
    <row r="831" spans="15:15" ht="12.75" customHeight="1">
      <c r="O831" s="198"/>
    </row>
    <row r="832" spans="15:15" ht="12.75" customHeight="1">
      <c r="O832" s="198"/>
    </row>
    <row r="833" spans="15:15" ht="12.75" customHeight="1">
      <c r="O833" s="198"/>
    </row>
    <row r="834" spans="15:15" ht="12.75" customHeight="1">
      <c r="O834" s="198"/>
    </row>
    <row r="835" spans="15:15" ht="12.75" customHeight="1">
      <c r="O835" s="198"/>
    </row>
    <row r="836" spans="15:15" ht="12.75" customHeight="1">
      <c r="O836" s="198"/>
    </row>
    <row r="837" spans="15:15" ht="12.75" customHeight="1">
      <c r="O837" s="198"/>
    </row>
    <row r="838" spans="15:15" ht="12.75" customHeight="1">
      <c r="O838" s="198"/>
    </row>
    <row r="839" spans="15:15" ht="12.75" customHeight="1">
      <c r="O839" s="198"/>
    </row>
    <row r="840" spans="15:15" ht="12.75" customHeight="1">
      <c r="O840" s="198"/>
    </row>
    <row r="841" spans="15:15" ht="12.75" customHeight="1">
      <c r="O841" s="198"/>
    </row>
    <row r="842" spans="15:15" ht="12.75" customHeight="1">
      <c r="O842" s="198"/>
    </row>
    <row r="843" spans="15:15" ht="12.75" customHeight="1">
      <c r="O843" s="198"/>
    </row>
    <row r="844" spans="15:15" ht="12.75" customHeight="1">
      <c r="O844" s="198"/>
    </row>
    <row r="845" spans="15:15" ht="12.75" customHeight="1">
      <c r="O845" s="198"/>
    </row>
    <row r="846" spans="15:15" ht="12.75" customHeight="1">
      <c r="O846" s="198"/>
    </row>
    <row r="847" spans="15:15" ht="12.75" customHeight="1">
      <c r="O847" s="198"/>
    </row>
    <row r="848" spans="15:15" ht="12.75" customHeight="1">
      <c r="O848" s="198"/>
    </row>
    <row r="849" spans="15:15" ht="12.75" customHeight="1">
      <c r="O849" s="198"/>
    </row>
    <row r="850" spans="15:15" ht="12.75" customHeight="1">
      <c r="O850" s="198"/>
    </row>
    <row r="851" spans="15:15" ht="12.75" customHeight="1">
      <c r="O851" s="198"/>
    </row>
    <row r="852" spans="15:15" ht="12.75" customHeight="1">
      <c r="O852" s="198"/>
    </row>
    <row r="853" spans="15:15" ht="12.75" customHeight="1">
      <c r="O853" s="198"/>
    </row>
    <row r="854" spans="15:15" ht="12.75" customHeight="1">
      <c r="O854" s="198"/>
    </row>
    <row r="855" spans="15:15" ht="12.75" customHeight="1">
      <c r="O855" s="198"/>
    </row>
    <row r="856" spans="15:15" ht="12.75" customHeight="1">
      <c r="O856" s="198"/>
    </row>
    <row r="857" spans="15:15" ht="12.75" customHeight="1">
      <c r="O857" s="198"/>
    </row>
    <row r="858" spans="15:15" ht="12.75" customHeight="1">
      <c r="O858" s="198"/>
    </row>
    <row r="859" spans="15:15" ht="12.75" customHeight="1">
      <c r="O859" s="198"/>
    </row>
    <row r="860" spans="15:15" ht="12.75" customHeight="1">
      <c r="O860" s="198"/>
    </row>
    <row r="861" spans="15:15" ht="12.75" customHeight="1">
      <c r="O861" s="198"/>
    </row>
    <row r="862" spans="15:15" ht="12.75" customHeight="1">
      <c r="O862" s="198"/>
    </row>
    <row r="863" spans="15:15" ht="12.75" customHeight="1">
      <c r="O863" s="198"/>
    </row>
    <row r="864" spans="15:15" ht="12.75" customHeight="1">
      <c r="O864" s="198"/>
    </row>
    <row r="865" spans="15:15" ht="12.75" customHeight="1">
      <c r="O865" s="198"/>
    </row>
    <row r="866" spans="15:15" ht="12.75" customHeight="1">
      <c r="O866" s="198"/>
    </row>
    <row r="867" spans="15:15" ht="12.75" customHeight="1">
      <c r="O867" s="198"/>
    </row>
    <row r="868" spans="15:15" ht="12.75" customHeight="1">
      <c r="O868" s="198"/>
    </row>
    <row r="869" spans="15:15" ht="12.75" customHeight="1">
      <c r="O869" s="198"/>
    </row>
    <row r="870" spans="15:15" ht="12.75" customHeight="1">
      <c r="O870" s="198"/>
    </row>
    <row r="871" spans="15:15" ht="12.75" customHeight="1">
      <c r="O871" s="198"/>
    </row>
    <row r="872" spans="15:15" ht="12.75" customHeight="1">
      <c r="O872" s="198"/>
    </row>
    <row r="873" spans="15:15" ht="12.75" customHeight="1">
      <c r="O873" s="198"/>
    </row>
    <row r="874" spans="15:15" ht="12.75" customHeight="1">
      <c r="O874" s="198"/>
    </row>
    <row r="875" spans="15:15" ht="12.75" customHeight="1">
      <c r="O875" s="198"/>
    </row>
    <row r="876" spans="15:15" ht="12.75" customHeight="1">
      <c r="O876" s="198"/>
    </row>
    <row r="877" spans="15:15" ht="12.75" customHeight="1">
      <c r="O877" s="198"/>
    </row>
    <row r="878" spans="15:15" ht="12.75" customHeight="1">
      <c r="O878" s="198"/>
    </row>
    <row r="879" spans="15:15" ht="12.75" customHeight="1">
      <c r="O879" s="198"/>
    </row>
    <row r="880" spans="15:15" ht="12.75" customHeight="1">
      <c r="O880" s="198"/>
    </row>
    <row r="881" spans="15:15" ht="12.75" customHeight="1">
      <c r="O881" s="198"/>
    </row>
    <row r="882" spans="15:15" ht="12.75" customHeight="1">
      <c r="O882" s="198"/>
    </row>
    <row r="883" spans="15:15" ht="12.75" customHeight="1">
      <c r="O883" s="198"/>
    </row>
    <row r="884" spans="15:15" ht="12.75" customHeight="1">
      <c r="O884" s="198"/>
    </row>
    <row r="885" spans="15:15" ht="12.75" customHeight="1">
      <c r="O885" s="198"/>
    </row>
    <row r="886" spans="15:15" ht="12.75" customHeight="1">
      <c r="O886" s="198"/>
    </row>
    <row r="887" spans="15:15" ht="12.75" customHeight="1">
      <c r="O887" s="198"/>
    </row>
    <row r="888" spans="15:15" ht="12.75" customHeight="1">
      <c r="O888" s="198"/>
    </row>
    <row r="889" spans="15:15" ht="12.75" customHeight="1">
      <c r="O889" s="198"/>
    </row>
    <row r="890" spans="15:15" ht="12.75" customHeight="1">
      <c r="O890" s="198"/>
    </row>
    <row r="891" spans="15:15" ht="12.75" customHeight="1">
      <c r="O891" s="198"/>
    </row>
    <row r="892" spans="15:15" ht="12.75" customHeight="1">
      <c r="O892" s="198"/>
    </row>
    <row r="893" spans="15:15" ht="12.75" customHeight="1">
      <c r="O893" s="198"/>
    </row>
    <row r="894" spans="15:15" ht="12.75" customHeight="1">
      <c r="O894" s="198"/>
    </row>
    <row r="895" spans="15:15" ht="12.75" customHeight="1">
      <c r="O895" s="198"/>
    </row>
    <row r="896" spans="15:15" ht="12.75" customHeight="1">
      <c r="O896" s="198"/>
    </row>
    <row r="897" spans="15:15" ht="12.75" customHeight="1">
      <c r="O897" s="198"/>
    </row>
    <row r="898" spans="15:15" ht="12.75" customHeight="1">
      <c r="O898" s="198"/>
    </row>
    <row r="899" spans="15:15" ht="12.75" customHeight="1">
      <c r="O899" s="198"/>
    </row>
    <row r="900" spans="15:15" ht="12.75" customHeight="1">
      <c r="O900" s="198"/>
    </row>
    <row r="901" spans="15:15" ht="12.75" customHeight="1">
      <c r="O901" s="198"/>
    </row>
    <row r="902" spans="15:15" ht="12.75" customHeight="1">
      <c r="O902" s="198"/>
    </row>
    <row r="903" spans="15:15" ht="12.75" customHeight="1">
      <c r="O903" s="198"/>
    </row>
    <row r="904" spans="15:15" ht="12.75" customHeight="1">
      <c r="O904" s="198"/>
    </row>
    <row r="905" spans="15:15" ht="12.75" customHeight="1">
      <c r="O905" s="198"/>
    </row>
    <row r="906" spans="15:15" ht="12.75" customHeight="1">
      <c r="O906" s="198"/>
    </row>
    <row r="907" spans="15:15" ht="12.75" customHeight="1">
      <c r="O907" s="198"/>
    </row>
    <row r="908" spans="15:15" ht="12.75" customHeight="1">
      <c r="O908" s="198"/>
    </row>
    <row r="909" spans="15:15" ht="12.75" customHeight="1">
      <c r="O909" s="198"/>
    </row>
    <row r="910" spans="15:15" ht="12.75" customHeight="1">
      <c r="O910" s="198"/>
    </row>
    <row r="911" spans="15:15" ht="12.75" customHeight="1">
      <c r="O911" s="198"/>
    </row>
    <row r="912" spans="15:15" ht="12.75" customHeight="1">
      <c r="O912" s="198"/>
    </row>
    <row r="913" spans="15:15" ht="12.75" customHeight="1">
      <c r="O913" s="198"/>
    </row>
    <row r="914" spans="15:15" ht="12.75" customHeight="1">
      <c r="O914" s="198"/>
    </row>
    <row r="915" spans="15:15" ht="12.75" customHeight="1">
      <c r="O915" s="198"/>
    </row>
    <row r="916" spans="15:15" ht="12.75" customHeight="1">
      <c r="O916" s="198"/>
    </row>
    <row r="917" spans="15:15" ht="12.75" customHeight="1">
      <c r="O917" s="198"/>
    </row>
    <row r="918" spans="15:15" ht="12.75" customHeight="1">
      <c r="O918" s="198"/>
    </row>
    <row r="919" spans="15:15" ht="12.75" customHeight="1">
      <c r="O919" s="198"/>
    </row>
    <row r="920" spans="15:15" ht="12.75" customHeight="1">
      <c r="O920" s="198"/>
    </row>
    <row r="921" spans="15:15" ht="12.75" customHeight="1">
      <c r="O921" s="198"/>
    </row>
    <row r="922" spans="15:15" ht="12.75" customHeight="1">
      <c r="O922" s="198"/>
    </row>
    <row r="923" spans="15:15" ht="12.75" customHeight="1">
      <c r="O923" s="198"/>
    </row>
    <row r="924" spans="15:15" ht="12.75" customHeight="1">
      <c r="O924" s="198"/>
    </row>
    <row r="925" spans="15:15" ht="12.75" customHeight="1">
      <c r="O925" s="198"/>
    </row>
    <row r="926" spans="15:15" ht="12.75" customHeight="1">
      <c r="O926" s="198"/>
    </row>
    <row r="927" spans="15:15" ht="12.75" customHeight="1">
      <c r="O927" s="198"/>
    </row>
    <row r="928" spans="15:15" ht="12.75" customHeight="1">
      <c r="O928" s="198"/>
    </row>
    <row r="929" spans="15:15" ht="12.75" customHeight="1">
      <c r="O929" s="198"/>
    </row>
    <row r="930" spans="15:15" ht="12.75" customHeight="1">
      <c r="O930" s="198"/>
    </row>
    <row r="931" spans="15:15" ht="12.75" customHeight="1">
      <c r="O931" s="198"/>
    </row>
    <row r="932" spans="15:15" ht="12.75" customHeight="1">
      <c r="O932" s="198"/>
    </row>
    <row r="933" spans="15:15" ht="12.75" customHeight="1">
      <c r="O933" s="198"/>
    </row>
    <row r="934" spans="15:15" ht="12.75" customHeight="1">
      <c r="O934" s="198"/>
    </row>
    <row r="935" spans="15:15" ht="12.75" customHeight="1">
      <c r="O935" s="198"/>
    </row>
    <row r="936" spans="15:15" ht="12.75" customHeight="1">
      <c r="O936" s="198"/>
    </row>
    <row r="937" spans="15:15" ht="12.75" customHeight="1">
      <c r="O937" s="198"/>
    </row>
    <row r="938" spans="15:15" ht="12.75" customHeight="1">
      <c r="O938" s="198"/>
    </row>
    <row r="939" spans="15:15" ht="12.75" customHeight="1">
      <c r="O939" s="198"/>
    </row>
    <row r="940" spans="15:15" ht="12.75" customHeight="1">
      <c r="O940" s="198"/>
    </row>
    <row r="941" spans="15:15" ht="12.75" customHeight="1">
      <c r="O941" s="198"/>
    </row>
    <row r="942" spans="15:15" ht="12.75" customHeight="1">
      <c r="O942" s="198"/>
    </row>
    <row r="943" spans="15:15" ht="12.75" customHeight="1">
      <c r="O943" s="198"/>
    </row>
    <row r="944" spans="15:15" ht="12.75" customHeight="1">
      <c r="O944" s="198"/>
    </row>
    <row r="945" spans="15:15" ht="12.75" customHeight="1">
      <c r="O945" s="198"/>
    </row>
    <row r="946" spans="15:15" ht="12.75" customHeight="1">
      <c r="O946" s="198"/>
    </row>
    <row r="947" spans="15:15" ht="12.75" customHeight="1">
      <c r="O947" s="198"/>
    </row>
    <row r="948" spans="15:15" ht="12.75" customHeight="1">
      <c r="O948" s="198"/>
    </row>
    <row r="949" spans="15:15" ht="12.75" customHeight="1">
      <c r="O949" s="198"/>
    </row>
    <row r="950" spans="15:15" ht="12.75" customHeight="1">
      <c r="O950" s="198"/>
    </row>
    <row r="951" spans="15:15" ht="12.75" customHeight="1">
      <c r="O951" s="198"/>
    </row>
    <row r="952" spans="15:15" ht="12.75" customHeight="1">
      <c r="O952" s="198"/>
    </row>
    <row r="953" spans="15:15" ht="12.75" customHeight="1">
      <c r="O953" s="198"/>
    </row>
    <row r="954" spans="15:15" ht="12.75" customHeight="1">
      <c r="O954" s="198"/>
    </row>
    <row r="955" spans="15:15" ht="12.75" customHeight="1">
      <c r="O955" s="198"/>
    </row>
    <row r="956" spans="15:15" ht="12.75" customHeight="1">
      <c r="O956" s="198"/>
    </row>
    <row r="957" spans="15:15" ht="12.75" customHeight="1">
      <c r="O957" s="198"/>
    </row>
    <row r="958" spans="15:15" ht="12.75" customHeight="1">
      <c r="O958" s="198"/>
    </row>
    <row r="959" spans="15:15" ht="12.75" customHeight="1">
      <c r="O959" s="198"/>
    </row>
    <row r="960" spans="15:15" ht="12.75" customHeight="1">
      <c r="O960" s="198"/>
    </row>
    <row r="961" spans="15:15" ht="12.75" customHeight="1">
      <c r="O961" s="198"/>
    </row>
    <row r="962" spans="15:15" ht="12.75" customHeight="1">
      <c r="O962" s="198"/>
    </row>
    <row r="963" spans="15:15" ht="12.75" customHeight="1">
      <c r="O963" s="198"/>
    </row>
    <row r="964" spans="15:15" ht="12.75" customHeight="1">
      <c r="O964" s="198"/>
    </row>
    <row r="965" spans="15:15" ht="12.75" customHeight="1">
      <c r="O965" s="198"/>
    </row>
    <row r="966" spans="15:15" ht="12.75" customHeight="1">
      <c r="O966" s="198"/>
    </row>
    <row r="967" spans="15:15" ht="12.75" customHeight="1">
      <c r="O967" s="198"/>
    </row>
    <row r="968" spans="15:15" ht="12.75" customHeight="1">
      <c r="O968" s="198"/>
    </row>
    <row r="969" spans="15:15" ht="12.75" customHeight="1">
      <c r="O969" s="198"/>
    </row>
    <row r="970" spans="15:15" ht="12.75" customHeight="1">
      <c r="O970" s="198"/>
    </row>
    <row r="971" spans="15:15" ht="12.75" customHeight="1">
      <c r="O971" s="198"/>
    </row>
    <row r="972" spans="15:15" ht="12.75" customHeight="1">
      <c r="O972" s="198"/>
    </row>
    <row r="973" spans="15:15" ht="12.75" customHeight="1">
      <c r="O973" s="198"/>
    </row>
    <row r="974" spans="15:15" ht="12.75" customHeight="1">
      <c r="O974" s="198"/>
    </row>
    <row r="975" spans="15:15" ht="12.75" customHeight="1">
      <c r="O975" s="198"/>
    </row>
    <row r="976" spans="15:15" ht="12.75" customHeight="1">
      <c r="O976" s="198"/>
    </row>
    <row r="977" spans="15:15" ht="12.75" customHeight="1">
      <c r="O977" s="198"/>
    </row>
    <row r="978" spans="15:15" ht="12.75" customHeight="1">
      <c r="O978" s="198"/>
    </row>
    <row r="979" spans="15:15" ht="12.75" customHeight="1">
      <c r="O979" s="198"/>
    </row>
    <row r="980" spans="15:15" ht="12.75" customHeight="1">
      <c r="O980" s="198"/>
    </row>
    <row r="981" spans="15:15" ht="12.75" customHeight="1">
      <c r="O981" s="198"/>
    </row>
    <row r="982" spans="15:15" ht="12.75" customHeight="1">
      <c r="O982" s="198"/>
    </row>
    <row r="983" spans="15:15" ht="12.75" customHeight="1">
      <c r="O983" s="198"/>
    </row>
    <row r="984" spans="15:15" ht="12.75" customHeight="1">
      <c r="O984" s="198"/>
    </row>
    <row r="985" spans="15:15" ht="12.75" customHeight="1">
      <c r="O985" s="198"/>
    </row>
    <row r="986" spans="15:15" ht="12.75" customHeight="1">
      <c r="O986" s="198"/>
    </row>
    <row r="987" spans="15:15" ht="12.75" customHeight="1">
      <c r="O987" s="198"/>
    </row>
    <row r="988" spans="15:15" ht="12.75" customHeight="1">
      <c r="O988" s="198"/>
    </row>
    <row r="989" spans="15:15" ht="12.75" customHeight="1">
      <c r="O989" s="198"/>
    </row>
    <row r="990" spans="15:15" ht="12.75" customHeight="1">
      <c r="O990" s="198"/>
    </row>
    <row r="991" spans="15:15" ht="12.75" customHeight="1">
      <c r="O991" s="198"/>
    </row>
    <row r="992" spans="15:15" ht="12.75" customHeight="1">
      <c r="O992" s="198"/>
    </row>
  </sheetData>
  <sortState xmlns:xlrd2="http://schemas.microsoft.com/office/spreadsheetml/2017/richdata2" ref="A2:P38">
    <sortCondition ref="C2:C38"/>
    <sortCondition ref="D2:D38"/>
  </sortState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Dbl Click and enter Specialty" xr:uid="{00000000-0002-0000-0900-000000000000}">
          <x14:formula1>
            <xm:f>'HSV &amp; North Ala Agents'!$Q$395:$Q$403</xm:f>
          </x14:formula1>
          <xm:sqref>Q1:X1 Q3:X3 Q4:S4 Q5:X39 Q40:S40 Q41:X340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Emails - Bham</vt:lpstr>
      <vt:lpstr>Emails - North AL </vt:lpstr>
      <vt:lpstr>Emails - Montgomery</vt:lpstr>
      <vt:lpstr>Email-South AL</vt:lpstr>
      <vt:lpstr>Vendors &amp; Sponsors</vt:lpstr>
      <vt:lpstr>NALCOM Attendee List</vt:lpstr>
      <vt:lpstr>HSV &amp; North Ala Agents</vt:lpstr>
      <vt:lpstr>Montgomery Agents</vt:lpstr>
      <vt:lpstr>Bham Agents</vt:lpstr>
      <vt:lpstr>South AL Agents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Leisha Bodo</dc:creator>
  <cp:lastModifiedBy>Leshia Bodo</cp:lastModifiedBy>
  <dcterms:created xsi:type="dcterms:W3CDTF">2020-06-02T14:58:34Z</dcterms:created>
  <dcterms:modified xsi:type="dcterms:W3CDTF">2023-05-01T17:53:55Z</dcterms:modified>
</cp:coreProperties>
</file>